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nie\Trials 2025\"/>
    </mc:Choice>
  </mc:AlternateContent>
  <xr:revisionPtr revIDLastSave="0" documentId="13_ncr:1_{4E5482A4-5252-4D03-B393-395EDEF79372}" xr6:coauthVersionLast="47" xr6:coauthVersionMax="47" xr10:uidLastSave="{00000000-0000-0000-0000-000000000000}"/>
  <bookViews>
    <workbookView xWindow="-108" yWindow="-108" windowWidth="23256" windowHeight="12456" xr2:uid="{D5DF1D4C-E3DE-4750-AC87-D6F4D79221D6}"/>
  </bookViews>
  <sheets>
    <sheet name="Points YTD" sheetId="1" r:id="rId1"/>
  </sheets>
  <externalReferences>
    <externalReference r:id="rId2"/>
    <externalReference r:id="rId3"/>
  </externalReferences>
  <definedNames>
    <definedName name="Classes" localSheetId="0">'[1]Data Entry'!$BR$969:$BR$980</definedName>
    <definedName name="Classes">'[2]Data Entry'!$BX$969:$BX$980</definedName>
    <definedName name="Clubs" localSheetId="0">'[1]Data Entry'!$BU$969:$BU$976</definedName>
    <definedName name="Clubs">'[2]Data Entry'!$CA$969:$CA$976</definedName>
    <definedName name="_xlnm.Print_Area" localSheetId="0">'Points YTD'!$A$1:$T$190</definedName>
    <definedName name="_xlnm.Print_Titles" localSheetId="0">'Points YTD'!$1:$1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6" i="1" l="1"/>
  <c r="R133" i="1"/>
  <c r="S133" i="1"/>
  <c r="V136" i="1"/>
  <c r="W136" i="1"/>
  <c r="X136" i="1"/>
  <c r="Y136" i="1"/>
  <c r="Z136" i="1"/>
  <c r="AA136" i="1"/>
  <c r="AB136" i="1"/>
  <c r="AC136" i="1"/>
  <c r="AD136" i="1"/>
  <c r="AE136" i="1"/>
  <c r="R131" i="1"/>
  <c r="S131" i="1"/>
  <c r="V137" i="1"/>
  <c r="W137" i="1"/>
  <c r="X137" i="1"/>
  <c r="Y137" i="1"/>
  <c r="Z137" i="1"/>
  <c r="AA137" i="1"/>
  <c r="AB137" i="1"/>
  <c r="AC137" i="1"/>
  <c r="AD137" i="1"/>
  <c r="AE137" i="1"/>
  <c r="A137" i="1"/>
  <c r="A138" i="1"/>
  <c r="R132" i="1"/>
  <c r="S132" i="1"/>
  <c r="V138" i="1"/>
  <c r="AG138" i="1" s="1"/>
  <c r="AR138" i="1" s="1"/>
  <c r="W138" i="1"/>
  <c r="X138" i="1"/>
  <c r="Y138" i="1"/>
  <c r="Z138" i="1"/>
  <c r="AA138" i="1"/>
  <c r="AB138" i="1"/>
  <c r="AC138" i="1"/>
  <c r="AD138" i="1"/>
  <c r="AE138" i="1"/>
  <c r="A135" i="1"/>
  <c r="R129" i="1"/>
  <c r="S129" i="1"/>
  <c r="V135" i="1"/>
  <c r="W135" i="1"/>
  <c r="X135" i="1"/>
  <c r="Y135" i="1"/>
  <c r="Z135" i="1"/>
  <c r="AA135" i="1"/>
  <c r="AB135" i="1"/>
  <c r="AC135" i="1"/>
  <c r="AD135" i="1"/>
  <c r="AE135" i="1"/>
  <c r="A6" i="1"/>
  <c r="A7" i="1"/>
  <c r="A8" i="1"/>
  <c r="A9" i="1"/>
  <c r="A10" i="1"/>
  <c r="A11" i="1"/>
  <c r="A12" i="1"/>
  <c r="A13" i="1"/>
  <c r="A14" i="1"/>
  <c r="R7" i="1"/>
  <c r="S7" i="1"/>
  <c r="T7" i="1"/>
  <c r="V12" i="1"/>
  <c r="W12" i="1"/>
  <c r="X12" i="1"/>
  <c r="Y12" i="1"/>
  <c r="Z12" i="1"/>
  <c r="AA12" i="1"/>
  <c r="AB12" i="1"/>
  <c r="AC12" i="1"/>
  <c r="AD12" i="1"/>
  <c r="AE12" i="1"/>
  <c r="R8" i="1"/>
  <c r="S8" i="1"/>
  <c r="T8" i="1"/>
  <c r="V13" i="1"/>
  <c r="W13" i="1"/>
  <c r="X13" i="1"/>
  <c r="Y13" i="1"/>
  <c r="Z13" i="1"/>
  <c r="AA13" i="1"/>
  <c r="AB13" i="1"/>
  <c r="AC13" i="1"/>
  <c r="AD13" i="1"/>
  <c r="AE13" i="1"/>
  <c r="AE82" i="1"/>
  <c r="AD82" i="1"/>
  <c r="AC82" i="1"/>
  <c r="AB82" i="1"/>
  <c r="AA82" i="1"/>
  <c r="Z82" i="1"/>
  <c r="Y82" i="1"/>
  <c r="X82" i="1"/>
  <c r="W82" i="1"/>
  <c r="V82" i="1"/>
  <c r="T81" i="1"/>
  <c r="S81" i="1"/>
  <c r="R81" i="1"/>
  <c r="R48" i="1"/>
  <c r="S48" i="1"/>
  <c r="T48" i="1"/>
  <c r="V46" i="1"/>
  <c r="W46" i="1"/>
  <c r="X46" i="1"/>
  <c r="Y46" i="1"/>
  <c r="Z46" i="1"/>
  <c r="AA46" i="1"/>
  <c r="AB46" i="1"/>
  <c r="AC46" i="1"/>
  <c r="AD46" i="1"/>
  <c r="AE46" i="1"/>
  <c r="R47" i="1"/>
  <c r="S47" i="1"/>
  <c r="T47" i="1"/>
  <c r="V47" i="1"/>
  <c r="W47" i="1"/>
  <c r="X47" i="1"/>
  <c r="Y47" i="1"/>
  <c r="Z47" i="1"/>
  <c r="AA47" i="1"/>
  <c r="AB47" i="1"/>
  <c r="AC47" i="1"/>
  <c r="AD47" i="1"/>
  <c r="AE47" i="1"/>
  <c r="AH137" i="1" l="1"/>
  <c r="AS137" i="1" s="1"/>
  <c r="AJ136" i="1"/>
  <c r="AU136" i="1" s="1"/>
  <c r="AK136" i="1"/>
  <c r="AV136" i="1" s="1"/>
  <c r="AL136" i="1"/>
  <c r="AW136" i="1" s="1"/>
  <c r="AI136" i="1"/>
  <c r="AT136" i="1" s="1"/>
  <c r="AH136" i="1"/>
  <c r="AS136" i="1" s="1"/>
  <c r="AG137" i="1"/>
  <c r="AR137" i="1" s="1"/>
  <c r="AO137" i="1"/>
  <c r="AZ137" i="1" s="1"/>
  <c r="AN136" i="1"/>
  <c r="AY136" i="1" s="1"/>
  <c r="AL137" i="1"/>
  <c r="AW137" i="1" s="1"/>
  <c r="AK137" i="1"/>
  <c r="AV137" i="1" s="1"/>
  <c r="AJ137" i="1"/>
  <c r="AU137" i="1" s="1"/>
  <c r="AI137" i="1"/>
  <c r="AT137" i="1" s="1"/>
  <c r="U137" i="1"/>
  <c r="AG136" i="1"/>
  <c r="AR136" i="1" s="1"/>
  <c r="AO136" i="1"/>
  <c r="AZ136" i="1" s="1"/>
  <c r="AN137" i="1"/>
  <c r="AY137" i="1" s="1"/>
  <c r="AM136" i="1"/>
  <c r="AX136" i="1" s="1"/>
  <c r="U136" i="1"/>
  <c r="AP136" i="1"/>
  <c r="BA136" i="1" s="1"/>
  <c r="AP137" i="1"/>
  <c r="BA137" i="1" s="1"/>
  <c r="AM137" i="1"/>
  <c r="AX137" i="1" s="1"/>
  <c r="AL138" i="1"/>
  <c r="AW138" i="1" s="1"/>
  <c r="AK138" i="1"/>
  <c r="AV138" i="1" s="1"/>
  <c r="AJ138" i="1"/>
  <c r="AU138" i="1" s="1"/>
  <c r="U138" i="1"/>
  <c r="AP138" i="1"/>
  <c r="BA138" i="1" s="1"/>
  <c r="AN138" i="1"/>
  <c r="AY138" i="1" s="1"/>
  <c r="AI138" i="1"/>
  <c r="AT138" i="1" s="1"/>
  <c r="AO138" i="1"/>
  <c r="AZ138" i="1" s="1"/>
  <c r="AM138" i="1"/>
  <c r="AX138" i="1" s="1"/>
  <c r="AH138" i="1"/>
  <c r="AS138" i="1" s="1"/>
  <c r="AL135" i="1"/>
  <c r="AW135" i="1" s="1"/>
  <c r="AK135" i="1"/>
  <c r="AV135" i="1" s="1"/>
  <c r="AJ135" i="1"/>
  <c r="AU135" i="1" s="1"/>
  <c r="AM135" i="1"/>
  <c r="AX135" i="1" s="1"/>
  <c r="AG135" i="1"/>
  <c r="AR135" i="1" s="1"/>
  <c r="AI135" i="1"/>
  <c r="AT135" i="1" s="1"/>
  <c r="AO135" i="1"/>
  <c r="AZ135" i="1" s="1"/>
  <c r="AH135" i="1"/>
  <c r="AS135" i="1" s="1"/>
  <c r="AP135" i="1"/>
  <c r="BA135" i="1" s="1"/>
  <c r="AN135" i="1"/>
  <c r="AY135" i="1" s="1"/>
  <c r="U135" i="1"/>
  <c r="AP13" i="1"/>
  <c r="BA13" i="1" s="1"/>
  <c r="AJ13" i="1"/>
  <c r="AU13" i="1" s="1"/>
  <c r="AK13" i="1"/>
  <c r="AV13" i="1" s="1"/>
  <c r="AP12" i="1"/>
  <c r="BA12" i="1" s="1"/>
  <c r="AH13" i="1"/>
  <c r="AS13" i="1" s="1"/>
  <c r="U12" i="1"/>
  <c r="AO12" i="1"/>
  <c r="AZ12" i="1" s="1"/>
  <c r="AN12" i="1"/>
  <c r="AY12" i="1" s="1"/>
  <c r="AK12" i="1"/>
  <c r="AV12" i="1" s="1"/>
  <c r="AJ12" i="1"/>
  <c r="AU12" i="1" s="1"/>
  <c r="AI13" i="1"/>
  <c r="AT13" i="1" s="1"/>
  <c r="AI12" i="1"/>
  <c r="AT12" i="1" s="1"/>
  <c r="U13" i="1"/>
  <c r="AH12" i="1"/>
  <c r="AS12" i="1" s="1"/>
  <c r="AG13" i="1"/>
  <c r="AR13" i="1" s="1"/>
  <c r="AG12" i="1"/>
  <c r="AR12" i="1" s="1"/>
  <c r="AN13" i="1"/>
  <c r="AY13" i="1" s="1"/>
  <c r="AM13" i="1"/>
  <c r="AX13" i="1" s="1"/>
  <c r="AM12" i="1"/>
  <c r="AX12" i="1" s="1"/>
  <c r="AO13" i="1"/>
  <c r="AZ13" i="1" s="1"/>
  <c r="AL13" i="1"/>
  <c r="AW13" i="1" s="1"/>
  <c r="AL12" i="1"/>
  <c r="AW12" i="1" s="1"/>
  <c r="AO82" i="1"/>
  <c r="AZ82" i="1" s="1"/>
  <c r="AK82" i="1"/>
  <c r="AV82" i="1" s="1"/>
  <c r="AM82" i="1"/>
  <c r="AX82" i="1" s="1"/>
  <c r="U82" i="1"/>
  <c r="AL82" i="1"/>
  <c r="AW82" i="1" s="1"/>
  <c r="AP82" i="1"/>
  <c r="BA82" i="1" s="1"/>
  <c r="AG82" i="1"/>
  <c r="AR82" i="1" s="1"/>
  <c r="AH82" i="1"/>
  <c r="AS82" i="1" s="1"/>
  <c r="AI82" i="1"/>
  <c r="AT82" i="1" s="1"/>
  <c r="AJ82" i="1"/>
  <c r="AU82" i="1" s="1"/>
  <c r="AN82" i="1"/>
  <c r="AY82" i="1" s="1"/>
  <c r="AI47" i="1"/>
  <c r="AT47" i="1" s="1"/>
  <c r="AK47" i="1"/>
  <c r="AV47" i="1" s="1"/>
  <c r="AH47" i="1"/>
  <c r="AS47" i="1" s="1"/>
  <c r="AI46" i="1"/>
  <c r="AT46" i="1" s="1"/>
  <c r="AP46" i="1"/>
  <c r="BA46" i="1" s="1"/>
  <c r="AJ46" i="1"/>
  <c r="AU46" i="1" s="1"/>
  <c r="AK46" i="1"/>
  <c r="AV46" i="1" s="1"/>
  <c r="AJ47" i="1"/>
  <c r="AU47" i="1" s="1"/>
  <c r="U47" i="1"/>
  <c r="AH46" i="1"/>
  <c r="AS46" i="1" s="1"/>
  <c r="U46" i="1"/>
  <c r="AG47" i="1"/>
  <c r="AR47" i="1" s="1"/>
  <c r="AG46" i="1"/>
  <c r="AR46" i="1" s="1"/>
  <c r="AO47" i="1"/>
  <c r="AZ47" i="1" s="1"/>
  <c r="AO46" i="1"/>
  <c r="AZ46" i="1" s="1"/>
  <c r="AN47" i="1"/>
  <c r="AY47" i="1" s="1"/>
  <c r="AN46" i="1"/>
  <c r="AY46" i="1" s="1"/>
  <c r="AM47" i="1"/>
  <c r="AX47" i="1" s="1"/>
  <c r="AP47" i="1"/>
  <c r="BA47" i="1" s="1"/>
  <c r="AM46" i="1"/>
  <c r="AX46" i="1" s="1"/>
  <c r="AL47" i="1"/>
  <c r="AW47" i="1" s="1"/>
  <c r="AL46" i="1"/>
  <c r="AW46" i="1" s="1"/>
  <c r="R13" i="1"/>
  <c r="S13" i="1"/>
  <c r="T13" i="1"/>
  <c r="V9" i="1"/>
  <c r="W9" i="1"/>
  <c r="X9" i="1"/>
  <c r="Y9" i="1"/>
  <c r="Z9" i="1"/>
  <c r="AA9" i="1"/>
  <c r="AB9" i="1"/>
  <c r="AC9" i="1"/>
  <c r="AD9" i="1"/>
  <c r="AE9" i="1"/>
  <c r="R6" i="1"/>
  <c r="S6" i="1"/>
  <c r="T6" i="1"/>
  <c r="V8" i="1"/>
  <c r="AG8" i="1" s="1"/>
  <c r="AR8" i="1" s="1"/>
  <c r="W8" i="1"/>
  <c r="X8" i="1"/>
  <c r="Y8" i="1"/>
  <c r="Z8" i="1"/>
  <c r="AA8" i="1"/>
  <c r="AB8" i="1"/>
  <c r="AC8" i="1"/>
  <c r="AD8" i="1"/>
  <c r="AE8" i="1"/>
  <c r="V79" i="1"/>
  <c r="W79" i="1"/>
  <c r="X79" i="1"/>
  <c r="Y79" i="1"/>
  <c r="Z79" i="1"/>
  <c r="AA79" i="1"/>
  <c r="AB79" i="1"/>
  <c r="AC79" i="1"/>
  <c r="AD79" i="1"/>
  <c r="AE79" i="1"/>
  <c r="AQ136" i="1" l="1"/>
  <c r="AQ137" i="1"/>
  <c r="AQ138" i="1"/>
  <c r="AQ135" i="1"/>
  <c r="AQ13" i="1"/>
  <c r="AQ12" i="1"/>
  <c r="AQ82" i="1"/>
  <c r="AQ46" i="1"/>
  <c r="AQ47" i="1"/>
  <c r="Q47" i="1" s="1"/>
  <c r="AI8" i="1"/>
  <c r="AT8" i="1" s="1"/>
  <c r="AP9" i="1"/>
  <c r="BA9" i="1" s="1"/>
  <c r="AJ9" i="1"/>
  <c r="AU9" i="1" s="1"/>
  <c r="AK9" i="1"/>
  <c r="AV9" i="1" s="1"/>
  <c r="U9" i="1"/>
  <c r="AG9" i="1"/>
  <c r="AR9" i="1" s="1"/>
  <c r="AN9" i="1"/>
  <c r="AY9" i="1" s="1"/>
  <c r="AH9" i="1"/>
  <c r="AS9" i="1" s="1"/>
  <c r="AO9" i="1"/>
  <c r="AZ9" i="1" s="1"/>
  <c r="AM9" i="1"/>
  <c r="AX9" i="1" s="1"/>
  <c r="AI9" i="1"/>
  <c r="AT9" i="1" s="1"/>
  <c r="AL9" i="1"/>
  <c r="AW9" i="1" s="1"/>
  <c r="U8" i="1"/>
  <c r="AP8" i="1"/>
  <c r="BA8" i="1" s="1"/>
  <c r="AO8" i="1"/>
  <c r="AZ8" i="1" s="1"/>
  <c r="AN8" i="1"/>
  <c r="AY8" i="1" s="1"/>
  <c r="AM8" i="1"/>
  <c r="AX8" i="1" s="1"/>
  <c r="AJ8" i="1"/>
  <c r="AU8" i="1" s="1"/>
  <c r="AH8" i="1"/>
  <c r="AS8" i="1" s="1"/>
  <c r="AL8" i="1"/>
  <c r="AW8" i="1" s="1"/>
  <c r="AK8" i="1"/>
  <c r="AV8" i="1" s="1"/>
  <c r="AI79" i="1"/>
  <c r="AT79" i="1" s="1"/>
  <c r="AH79" i="1"/>
  <c r="AS79" i="1" s="1"/>
  <c r="AP79" i="1"/>
  <c r="BA79" i="1" s="1"/>
  <c r="AK79" i="1"/>
  <c r="AV79" i="1" s="1"/>
  <c r="AG79" i="1"/>
  <c r="AR79" i="1" s="1"/>
  <c r="U79" i="1"/>
  <c r="AL79" i="1"/>
  <c r="AW79" i="1" s="1"/>
  <c r="AO79" i="1"/>
  <c r="AZ79" i="1" s="1"/>
  <c r="AN79" i="1"/>
  <c r="AY79" i="1" s="1"/>
  <c r="AJ79" i="1"/>
  <c r="AU79" i="1" s="1"/>
  <c r="AM79" i="1"/>
  <c r="AX79" i="1" s="1"/>
  <c r="AE85" i="1"/>
  <c r="AD85" i="1"/>
  <c r="AC85" i="1"/>
  <c r="AB85" i="1"/>
  <c r="AA85" i="1"/>
  <c r="Z85" i="1"/>
  <c r="Y85" i="1"/>
  <c r="X85" i="1"/>
  <c r="W85" i="1"/>
  <c r="V85" i="1"/>
  <c r="AG85" i="1" s="1"/>
  <c r="AR85" i="1" s="1"/>
  <c r="T75" i="1"/>
  <c r="S75" i="1"/>
  <c r="R75" i="1"/>
  <c r="A72" i="1"/>
  <c r="AE72" i="1"/>
  <c r="AD72" i="1"/>
  <c r="AC72" i="1"/>
  <c r="AB72" i="1"/>
  <c r="AA72" i="1"/>
  <c r="Z72" i="1"/>
  <c r="Y72" i="1"/>
  <c r="X72" i="1"/>
  <c r="W72" i="1"/>
  <c r="V72" i="1"/>
  <c r="T73" i="1"/>
  <c r="S73" i="1"/>
  <c r="R73" i="1"/>
  <c r="A79" i="1"/>
  <c r="A63" i="1"/>
  <c r="AE63" i="1"/>
  <c r="AD63" i="1"/>
  <c r="AC63" i="1"/>
  <c r="AB63" i="1"/>
  <c r="AA63" i="1"/>
  <c r="Z63" i="1"/>
  <c r="Y63" i="1"/>
  <c r="X63" i="1"/>
  <c r="W63" i="1"/>
  <c r="V63" i="1"/>
  <c r="T60" i="1"/>
  <c r="S60" i="1"/>
  <c r="R60" i="1"/>
  <c r="T23" i="1"/>
  <c r="S23" i="1"/>
  <c r="R23" i="1"/>
  <c r="AE21" i="1"/>
  <c r="AD21" i="1"/>
  <c r="AC21" i="1"/>
  <c r="AB21" i="1"/>
  <c r="AA21" i="1"/>
  <c r="Z21" i="1"/>
  <c r="Y21" i="1"/>
  <c r="X21" i="1"/>
  <c r="W21" i="1"/>
  <c r="V21" i="1"/>
  <c r="T21" i="1"/>
  <c r="S21" i="1"/>
  <c r="R21" i="1"/>
  <c r="AE84" i="1"/>
  <c r="AD84" i="1"/>
  <c r="AC84" i="1"/>
  <c r="AB84" i="1"/>
  <c r="AA84" i="1"/>
  <c r="Z84" i="1"/>
  <c r="Y84" i="1"/>
  <c r="X84" i="1"/>
  <c r="W84" i="1"/>
  <c r="V84" i="1"/>
  <c r="T84" i="1"/>
  <c r="S84" i="1"/>
  <c r="R84" i="1"/>
  <c r="T36" i="1"/>
  <c r="S36" i="1"/>
  <c r="R36" i="1"/>
  <c r="A26" i="1"/>
  <c r="AE26" i="1"/>
  <c r="AD26" i="1"/>
  <c r="AC26" i="1"/>
  <c r="AB26" i="1"/>
  <c r="AA26" i="1"/>
  <c r="Z26" i="1"/>
  <c r="Y26" i="1"/>
  <c r="X26" i="1"/>
  <c r="W26" i="1"/>
  <c r="V26" i="1"/>
  <c r="A139" i="1"/>
  <c r="R139" i="1"/>
  <c r="S139" i="1"/>
  <c r="V139" i="1"/>
  <c r="W139" i="1"/>
  <c r="X139" i="1"/>
  <c r="Y139" i="1"/>
  <c r="Z139" i="1"/>
  <c r="AA139" i="1"/>
  <c r="AB139" i="1"/>
  <c r="AC139" i="1"/>
  <c r="AD139" i="1"/>
  <c r="AE139" i="1"/>
  <c r="A45" i="1"/>
  <c r="AE45" i="1"/>
  <c r="AD45" i="1"/>
  <c r="AC45" i="1"/>
  <c r="AB45" i="1"/>
  <c r="AA45" i="1"/>
  <c r="Z45" i="1"/>
  <c r="Y45" i="1"/>
  <c r="X45" i="1"/>
  <c r="W45" i="1"/>
  <c r="V45" i="1"/>
  <c r="T43" i="1"/>
  <c r="S43" i="1"/>
  <c r="R43" i="1"/>
  <c r="AE11" i="1"/>
  <c r="AD11" i="1"/>
  <c r="AC11" i="1"/>
  <c r="AB11" i="1"/>
  <c r="AA11" i="1"/>
  <c r="Z11" i="1"/>
  <c r="Y11" i="1"/>
  <c r="X11" i="1"/>
  <c r="W11" i="1"/>
  <c r="V11" i="1"/>
  <c r="T14" i="1"/>
  <c r="S14" i="1"/>
  <c r="R14" i="1"/>
  <c r="R126" i="1"/>
  <c r="S126" i="1"/>
  <c r="R35" i="1"/>
  <c r="S35" i="1"/>
  <c r="T35" i="1"/>
  <c r="V36" i="1"/>
  <c r="W36" i="1"/>
  <c r="X36" i="1"/>
  <c r="Y36" i="1"/>
  <c r="Z36" i="1"/>
  <c r="AA36" i="1"/>
  <c r="AB36" i="1"/>
  <c r="AC36" i="1"/>
  <c r="AD36" i="1"/>
  <c r="AE36" i="1"/>
  <c r="V20" i="1"/>
  <c r="W20" i="1"/>
  <c r="X20" i="1"/>
  <c r="Y20" i="1"/>
  <c r="Z20" i="1"/>
  <c r="AA20" i="1"/>
  <c r="AB20" i="1"/>
  <c r="AC20" i="1"/>
  <c r="AD20" i="1"/>
  <c r="AE20" i="1"/>
  <c r="V83" i="1"/>
  <c r="W83" i="1"/>
  <c r="X83" i="1"/>
  <c r="Y83" i="1"/>
  <c r="Z83" i="1"/>
  <c r="AA83" i="1"/>
  <c r="AB83" i="1"/>
  <c r="AC83" i="1"/>
  <c r="AD83" i="1"/>
  <c r="AE83" i="1"/>
  <c r="AQ9" i="1" l="1"/>
  <c r="AQ8" i="1"/>
  <c r="Q8" i="1" s="1"/>
  <c r="AI72" i="1"/>
  <c r="AT72" i="1" s="1"/>
  <c r="AQ79" i="1"/>
  <c r="AH85" i="1"/>
  <c r="AS85" i="1" s="1"/>
  <c r="U85" i="1"/>
  <c r="AI85" i="1"/>
  <c r="AT85" i="1" s="1"/>
  <c r="AJ85" i="1"/>
  <c r="AU85" i="1" s="1"/>
  <c r="AK85" i="1"/>
  <c r="AV85" i="1" s="1"/>
  <c r="AP85" i="1"/>
  <c r="BA85" i="1" s="1"/>
  <c r="AL85" i="1"/>
  <c r="AW85" i="1" s="1"/>
  <c r="AM85" i="1"/>
  <c r="AX85" i="1" s="1"/>
  <c r="AN85" i="1"/>
  <c r="AY85" i="1" s="1"/>
  <c r="AO85" i="1"/>
  <c r="AZ85" i="1" s="1"/>
  <c r="AL72" i="1"/>
  <c r="AW72" i="1" s="1"/>
  <c r="AK72" i="1"/>
  <c r="AV72" i="1" s="1"/>
  <c r="AN72" i="1"/>
  <c r="AY72" i="1" s="1"/>
  <c r="AO72" i="1"/>
  <c r="AZ72" i="1" s="1"/>
  <c r="AP72" i="1"/>
  <c r="BA72" i="1" s="1"/>
  <c r="AG72" i="1"/>
  <c r="AR72" i="1" s="1"/>
  <c r="AJ72" i="1"/>
  <c r="AU72" i="1" s="1"/>
  <c r="AM72" i="1"/>
  <c r="AX72" i="1" s="1"/>
  <c r="U72" i="1"/>
  <c r="AH72" i="1"/>
  <c r="AS72" i="1" s="1"/>
  <c r="U63" i="1"/>
  <c r="AO63" i="1"/>
  <c r="AZ63" i="1" s="1"/>
  <c r="AH63" i="1"/>
  <c r="AS63" i="1" s="1"/>
  <c r="AP63" i="1"/>
  <c r="BA63" i="1" s="1"/>
  <c r="AM63" i="1"/>
  <c r="AX63" i="1" s="1"/>
  <c r="AL63" i="1"/>
  <c r="AW63" i="1" s="1"/>
  <c r="AG63" i="1"/>
  <c r="AR63" i="1" s="1"/>
  <c r="AI63" i="1"/>
  <c r="AT63" i="1" s="1"/>
  <c r="AJ63" i="1"/>
  <c r="AU63" i="1" s="1"/>
  <c r="AK63" i="1"/>
  <c r="AV63" i="1" s="1"/>
  <c r="AN63" i="1"/>
  <c r="AY63" i="1" s="1"/>
  <c r="AH45" i="1"/>
  <c r="AS45" i="1" s="1"/>
  <c r="AM21" i="1"/>
  <c r="AX21" i="1" s="1"/>
  <c r="AK21" i="1"/>
  <c r="AV21" i="1" s="1"/>
  <c r="AJ21" i="1"/>
  <c r="AU21" i="1" s="1"/>
  <c r="AN21" i="1"/>
  <c r="AY21" i="1" s="1"/>
  <c r="AG21" i="1"/>
  <c r="AR21" i="1" s="1"/>
  <c r="AO21" i="1"/>
  <c r="AZ21" i="1" s="1"/>
  <c r="AP21" i="1"/>
  <c r="BA21" i="1" s="1"/>
  <c r="U21" i="1"/>
  <c r="AH21" i="1"/>
  <c r="AS21" i="1" s="1"/>
  <c r="AL21" i="1"/>
  <c r="AW21" i="1" s="1"/>
  <c r="AI21" i="1"/>
  <c r="AT21" i="1" s="1"/>
  <c r="AI84" i="1"/>
  <c r="AT84" i="1" s="1"/>
  <c r="AL84" i="1"/>
  <c r="AW84" i="1" s="1"/>
  <c r="AM84" i="1"/>
  <c r="AX84" i="1" s="1"/>
  <c r="AN84" i="1"/>
  <c r="AY84" i="1" s="1"/>
  <c r="AO84" i="1"/>
  <c r="AZ84" i="1" s="1"/>
  <c r="AG84" i="1"/>
  <c r="AR84" i="1" s="1"/>
  <c r="AJ84" i="1"/>
  <c r="AU84" i="1" s="1"/>
  <c r="AP84" i="1"/>
  <c r="BA84" i="1" s="1"/>
  <c r="U84" i="1"/>
  <c r="AH84" i="1"/>
  <c r="AS84" i="1" s="1"/>
  <c r="AK84" i="1"/>
  <c r="AV84" i="1" s="1"/>
  <c r="AH26" i="1"/>
  <c r="AS26" i="1" s="1"/>
  <c r="AH11" i="1"/>
  <c r="AS11" i="1" s="1"/>
  <c r="AO26" i="1"/>
  <c r="AZ26" i="1" s="1"/>
  <c r="AP26" i="1"/>
  <c r="BA26" i="1" s="1"/>
  <c r="AJ26" i="1"/>
  <c r="AU26" i="1" s="1"/>
  <c r="AN26" i="1"/>
  <c r="AY26" i="1" s="1"/>
  <c r="AG26" i="1"/>
  <c r="AR26" i="1" s="1"/>
  <c r="AI26" i="1"/>
  <c r="AT26" i="1" s="1"/>
  <c r="AK26" i="1"/>
  <c r="AV26" i="1" s="1"/>
  <c r="AL26" i="1"/>
  <c r="AW26" i="1" s="1"/>
  <c r="AM26" i="1"/>
  <c r="AX26" i="1" s="1"/>
  <c r="U26" i="1"/>
  <c r="AJ139" i="1"/>
  <c r="AU139" i="1" s="1"/>
  <c r="AK139" i="1"/>
  <c r="AV139" i="1" s="1"/>
  <c r="U139" i="1"/>
  <c r="AI139" i="1"/>
  <c r="AT139" i="1" s="1"/>
  <c r="AG139" i="1"/>
  <c r="AR139" i="1" s="1"/>
  <c r="AO139" i="1"/>
  <c r="AZ139" i="1" s="1"/>
  <c r="AL139" i="1"/>
  <c r="AW139" i="1" s="1"/>
  <c r="AH139" i="1"/>
  <c r="AS139" i="1" s="1"/>
  <c r="AP139" i="1"/>
  <c r="BA139" i="1" s="1"/>
  <c r="AN139" i="1"/>
  <c r="AY139" i="1" s="1"/>
  <c r="AM139" i="1"/>
  <c r="AX139" i="1" s="1"/>
  <c r="AM45" i="1"/>
  <c r="AX45" i="1" s="1"/>
  <c r="AN45" i="1"/>
  <c r="AY45" i="1" s="1"/>
  <c r="AG45" i="1"/>
  <c r="AR45" i="1" s="1"/>
  <c r="AI45" i="1"/>
  <c r="AT45" i="1" s="1"/>
  <c r="AJ45" i="1"/>
  <c r="AU45" i="1" s="1"/>
  <c r="AK45" i="1"/>
  <c r="AV45" i="1" s="1"/>
  <c r="AL45" i="1"/>
  <c r="AW45" i="1" s="1"/>
  <c r="AO45" i="1"/>
  <c r="AZ45" i="1" s="1"/>
  <c r="AP45" i="1"/>
  <c r="BA45" i="1" s="1"/>
  <c r="U45" i="1"/>
  <c r="AK11" i="1"/>
  <c r="AV11" i="1" s="1"/>
  <c r="AN11" i="1"/>
  <c r="AY11" i="1" s="1"/>
  <c r="AO11" i="1"/>
  <c r="AZ11" i="1" s="1"/>
  <c r="AP11" i="1"/>
  <c r="BA11" i="1" s="1"/>
  <c r="AG11" i="1"/>
  <c r="AR11" i="1" s="1"/>
  <c r="AI11" i="1"/>
  <c r="AT11" i="1" s="1"/>
  <c r="AJ11" i="1"/>
  <c r="AU11" i="1" s="1"/>
  <c r="AL11" i="1"/>
  <c r="AW11" i="1" s="1"/>
  <c r="AM11" i="1"/>
  <c r="AX11" i="1" s="1"/>
  <c r="U11" i="1"/>
  <c r="AI36" i="1"/>
  <c r="AT36" i="1" s="1"/>
  <c r="AK36" i="1"/>
  <c r="AV36" i="1" s="1"/>
  <c r="AO36" i="1"/>
  <c r="AZ36" i="1" s="1"/>
  <c r="AN36" i="1"/>
  <c r="AY36" i="1" s="1"/>
  <c r="AM36" i="1"/>
  <c r="AX36" i="1" s="1"/>
  <c r="AJ36" i="1"/>
  <c r="AU36" i="1" s="1"/>
  <c r="AH36" i="1"/>
  <c r="AS36" i="1" s="1"/>
  <c r="AL36" i="1"/>
  <c r="AW36" i="1" s="1"/>
  <c r="U36" i="1"/>
  <c r="AG36" i="1"/>
  <c r="AR36" i="1" s="1"/>
  <c r="AP36" i="1"/>
  <c r="BA36" i="1" s="1"/>
  <c r="AL20" i="1"/>
  <c r="AW20" i="1" s="1"/>
  <c r="AK20" i="1"/>
  <c r="AV20" i="1" s="1"/>
  <c r="AJ20" i="1"/>
  <c r="AU20" i="1" s="1"/>
  <c r="AH20" i="1"/>
  <c r="AS20" i="1" s="1"/>
  <c r="AP20" i="1"/>
  <c r="BA20" i="1" s="1"/>
  <c r="AN20" i="1"/>
  <c r="AY20" i="1" s="1"/>
  <c r="AI20" i="1"/>
  <c r="AT20" i="1" s="1"/>
  <c r="U20" i="1"/>
  <c r="AG20" i="1"/>
  <c r="AR20" i="1" s="1"/>
  <c r="AM20" i="1"/>
  <c r="AX20" i="1" s="1"/>
  <c r="AO20" i="1"/>
  <c r="AZ20" i="1" s="1"/>
  <c r="AI83" i="1"/>
  <c r="AT83" i="1" s="1"/>
  <c r="AP83" i="1"/>
  <c r="BA83" i="1" s="1"/>
  <c r="AN83" i="1"/>
  <c r="AY83" i="1" s="1"/>
  <c r="U83" i="1"/>
  <c r="AH83" i="1"/>
  <c r="AS83" i="1" s="1"/>
  <c r="AG83" i="1"/>
  <c r="AR83" i="1" s="1"/>
  <c r="AM83" i="1"/>
  <c r="AX83" i="1" s="1"/>
  <c r="AO83" i="1"/>
  <c r="AZ83" i="1" s="1"/>
  <c r="AL83" i="1"/>
  <c r="AW83" i="1" s="1"/>
  <c r="AK83" i="1"/>
  <c r="AV83" i="1" s="1"/>
  <c r="AJ83" i="1"/>
  <c r="AU83" i="1" s="1"/>
  <c r="AQ85" i="1" l="1"/>
  <c r="AQ72" i="1"/>
  <c r="AQ63" i="1"/>
  <c r="AQ21" i="1"/>
  <c r="AQ84" i="1"/>
  <c r="AQ26" i="1"/>
  <c r="AQ139" i="1"/>
  <c r="Q139" i="1" s="1"/>
  <c r="AQ45" i="1"/>
  <c r="AQ11" i="1"/>
  <c r="Q13" i="1" s="1"/>
  <c r="AQ36" i="1"/>
  <c r="AQ20" i="1"/>
  <c r="AQ83" i="1"/>
  <c r="A60" i="1" l="1"/>
  <c r="R61" i="1"/>
  <c r="S61" i="1"/>
  <c r="T61" i="1"/>
  <c r="V60" i="1"/>
  <c r="W60" i="1"/>
  <c r="X60" i="1"/>
  <c r="Y60" i="1"/>
  <c r="Z60" i="1"/>
  <c r="AA60" i="1"/>
  <c r="AB60" i="1"/>
  <c r="AC60" i="1"/>
  <c r="AD60" i="1"/>
  <c r="AE60" i="1"/>
  <c r="R58" i="1"/>
  <c r="S58" i="1"/>
  <c r="T58" i="1"/>
  <c r="V61" i="1"/>
  <c r="W61" i="1"/>
  <c r="X61" i="1"/>
  <c r="Y61" i="1"/>
  <c r="Z61" i="1"/>
  <c r="AA61" i="1"/>
  <c r="AB61" i="1"/>
  <c r="AC61" i="1"/>
  <c r="AD61" i="1"/>
  <c r="AE61" i="1"/>
  <c r="R5" i="1"/>
  <c r="S5" i="1"/>
  <c r="T5" i="1"/>
  <c r="V7" i="1"/>
  <c r="AG7" i="1" s="1"/>
  <c r="AR7" i="1" s="1"/>
  <c r="W7" i="1"/>
  <c r="X7" i="1"/>
  <c r="Y7" i="1"/>
  <c r="Z7" i="1"/>
  <c r="AA7" i="1"/>
  <c r="AB7" i="1"/>
  <c r="AC7" i="1"/>
  <c r="AD7" i="1"/>
  <c r="AE7" i="1"/>
  <c r="A126" i="1"/>
  <c r="R135" i="1"/>
  <c r="S135" i="1"/>
  <c r="V126" i="1"/>
  <c r="W126" i="1"/>
  <c r="X126" i="1"/>
  <c r="Y126" i="1"/>
  <c r="Z126" i="1"/>
  <c r="AA126" i="1"/>
  <c r="AB126" i="1"/>
  <c r="AC126" i="1"/>
  <c r="AD126" i="1"/>
  <c r="AE126" i="1"/>
  <c r="R127" i="1"/>
  <c r="S127" i="1"/>
  <c r="V127" i="1"/>
  <c r="W127" i="1"/>
  <c r="X127" i="1"/>
  <c r="Y127" i="1"/>
  <c r="Z127" i="1"/>
  <c r="AA127" i="1"/>
  <c r="AB127" i="1"/>
  <c r="AC127" i="1"/>
  <c r="AD127" i="1"/>
  <c r="AE127" i="1"/>
  <c r="A78" i="1"/>
  <c r="AE78" i="1"/>
  <c r="AD78" i="1"/>
  <c r="AC78" i="1"/>
  <c r="AB78" i="1"/>
  <c r="AA78" i="1"/>
  <c r="Z78" i="1"/>
  <c r="Y78" i="1"/>
  <c r="X78" i="1"/>
  <c r="W78" i="1"/>
  <c r="V78" i="1"/>
  <c r="T77" i="1"/>
  <c r="S77" i="1"/>
  <c r="R77" i="1"/>
  <c r="A80" i="1"/>
  <c r="AE80" i="1"/>
  <c r="AD80" i="1"/>
  <c r="AC80" i="1"/>
  <c r="AB80" i="1"/>
  <c r="AA80" i="1"/>
  <c r="Z80" i="1"/>
  <c r="Y80" i="1"/>
  <c r="X80" i="1"/>
  <c r="W80" i="1"/>
  <c r="V80" i="1"/>
  <c r="T79" i="1"/>
  <c r="S79" i="1"/>
  <c r="R79" i="1"/>
  <c r="R46" i="1"/>
  <c r="S46" i="1"/>
  <c r="T46" i="1"/>
  <c r="V48" i="1"/>
  <c r="W48" i="1"/>
  <c r="X48" i="1"/>
  <c r="Y48" i="1"/>
  <c r="Z48" i="1"/>
  <c r="AA48" i="1"/>
  <c r="AB48" i="1"/>
  <c r="AC48" i="1"/>
  <c r="AD48" i="1"/>
  <c r="AE48" i="1"/>
  <c r="R44" i="1"/>
  <c r="S44" i="1"/>
  <c r="T44" i="1"/>
  <c r="V49" i="1"/>
  <c r="W49" i="1"/>
  <c r="X49" i="1"/>
  <c r="Y49" i="1"/>
  <c r="Z49" i="1"/>
  <c r="AA49" i="1"/>
  <c r="AB49" i="1"/>
  <c r="AC49" i="1"/>
  <c r="AD49" i="1"/>
  <c r="AE49" i="1"/>
  <c r="AI61" i="1" l="1"/>
  <c r="AT61" i="1" s="1"/>
  <c r="AI60" i="1"/>
  <c r="AT60" i="1" s="1"/>
  <c r="AL61" i="1"/>
  <c r="AW61" i="1" s="1"/>
  <c r="AK61" i="1"/>
  <c r="AV61" i="1" s="1"/>
  <c r="AK60" i="1"/>
  <c r="AV60" i="1" s="1"/>
  <c r="AL60" i="1"/>
  <c r="AW60" i="1" s="1"/>
  <c r="AP61" i="1"/>
  <c r="BA61" i="1" s="1"/>
  <c r="AP60" i="1"/>
  <c r="BA60" i="1" s="1"/>
  <c r="AO61" i="1"/>
  <c r="AZ61" i="1" s="1"/>
  <c r="AN61" i="1"/>
  <c r="AY61" i="1" s="1"/>
  <c r="AN60" i="1"/>
  <c r="AY60" i="1" s="1"/>
  <c r="AJ61" i="1"/>
  <c r="AU61" i="1" s="1"/>
  <c r="AJ60" i="1"/>
  <c r="AU60" i="1" s="1"/>
  <c r="AO60" i="1"/>
  <c r="AZ60" i="1" s="1"/>
  <c r="AM61" i="1"/>
  <c r="AX61" i="1" s="1"/>
  <c r="AM60" i="1"/>
  <c r="AX60" i="1" s="1"/>
  <c r="AH61" i="1"/>
  <c r="AS61" i="1" s="1"/>
  <c r="U61" i="1"/>
  <c r="AH60" i="1"/>
  <c r="AS60" i="1" s="1"/>
  <c r="U60" i="1"/>
  <c r="AG61" i="1"/>
  <c r="AR61" i="1" s="1"/>
  <c r="AG60" i="1"/>
  <c r="AR60" i="1" s="1"/>
  <c r="AH7" i="1"/>
  <c r="AS7" i="1" s="1"/>
  <c r="AK7" i="1"/>
  <c r="AV7" i="1" s="1"/>
  <c r="AJ7" i="1"/>
  <c r="AU7" i="1" s="1"/>
  <c r="AP7" i="1"/>
  <c r="BA7" i="1" s="1"/>
  <c r="AM7" i="1"/>
  <c r="AX7" i="1" s="1"/>
  <c r="AO7" i="1"/>
  <c r="AZ7" i="1" s="1"/>
  <c r="AN7" i="1"/>
  <c r="AY7" i="1" s="1"/>
  <c r="AL7" i="1"/>
  <c r="AW7" i="1" s="1"/>
  <c r="U7" i="1"/>
  <c r="AI7" i="1"/>
  <c r="AT7" i="1" s="1"/>
  <c r="AH78" i="1"/>
  <c r="AS78" i="1" s="1"/>
  <c r="AN127" i="1"/>
  <c r="AY127" i="1" s="1"/>
  <c r="AK127" i="1"/>
  <c r="AV127" i="1" s="1"/>
  <c r="AL127" i="1"/>
  <c r="AW127" i="1" s="1"/>
  <c r="AJ127" i="1"/>
  <c r="AU127" i="1" s="1"/>
  <c r="AM127" i="1"/>
  <c r="AX127" i="1" s="1"/>
  <c r="AL126" i="1"/>
  <c r="AW126" i="1" s="1"/>
  <c r="AJ126" i="1"/>
  <c r="AU126" i="1" s="1"/>
  <c r="AI126" i="1"/>
  <c r="AT126" i="1" s="1"/>
  <c r="AM126" i="1"/>
  <c r="AX126" i="1" s="1"/>
  <c r="AI127" i="1"/>
  <c r="AT127" i="1" s="1"/>
  <c r="AH126" i="1"/>
  <c r="AS126" i="1" s="1"/>
  <c r="AH127" i="1"/>
  <c r="AS127" i="1" s="1"/>
  <c r="AG127" i="1"/>
  <c r="AR127" i="1" s="1"/>
  <c r="AP127" i="1"/>
  <c r="BA127" i="1" s="1"/>
  <c r="AO126" i="1"/>
  <c r="AZ126" i="1" s="1"/>
  <c r="AG126" i="1"/>
  <c r="AR126" i="1" s="1"/>
  <c r="AO127" i="1"/>
  <c r="AZ127" i="1" s="1"/>
  <c r="AN126" i="1"/>
  <c r="AY126" i="1" s="1"/>
  <c r="AK126" i="1"/>
  <c r="AV126" i="1" s="1"/>
  <c r="U126" i="1"/>
  <c r="U127" i="1"/>
  <c r="AP126" i="1"/>
  <c r="BA126" i="1" s="1"/>
  <c r="AI78" i="1"/>
  <c r="AT78" i="1" s="1"/>
  <c r="AK78" i="1"/>
  <c r="AV78" i="1" s="1"/>
  <c r="AJ78" i="1"/>
  <c r="AU78" i="1" s="1"/>
  <c r="AG78" i="1"/>
  <c r="AR78" i="1" s="1"/>
  <c r="AL78" i="1"/>
  <c r="AW78" i="1" s="1"/>
  <c r="AM78" i="1"/>
  <c r="AX78" i="1" s="1"/>
  <c r="AN78" i="1"/>
  <c r="AY78" i="1" s="1"/>
  <c r="AO78" i="1"/>
  <c r="AZ78" i="1" s="1"/>
  <c r="AP78" i="1"/>
  <c r="BA78" i="1" s="1"/>
  <c r="U78" i="1"/>
  <c r="U80" i="1"/>
  <c r="AO80" i="1"/>
  <c r="AZ80" i="1" s="1"/>
  <c r="AP80" i="1"/>
  <c r="BA80" i="1" s="1"/>
  <c r="AG80" i="1"/>
  <c r="AR80" i="1" s="1"/>
  <c r="AH80" i="1"/>
  <c r="AS80" i="1" s="1"/>
  <c r="AI80" i="1"/>
  <c r="AT80" i="1" s="1"/>
  <c r="AJ80" i="1"/>
  <c r="AU80" i="1" s="1"/>
  <c r="AK80" i="1"/>
  <c r="AV80" i="1" s="1"/>
  <c r="AL80" i="1"/>
  <c r="AW80" i="1" s="1"/>
  <c r="AM80" i="1"/>
  <c r="AX80" i="1" s="1"/>
  <c r="AN80" i="1"/>
  <c r="AY80" i="1" s="1"/>
  <c r="AJ49" i="1"/>
  <c r="AU49" i="1" s="1"/>
  <c r="AH48" i="1"/>
  <c r="AS48" i="1" s="1"/>
  <c r="AJ48" i="1"/>
  <c r="AU48" i="1" s="1"/>
  <c r="AM49" i="1"/>
  <c r="AX49" i="1" s="1"/>
  <c r="AM48" i="1"/>
  <c r="AX48" i="1" s="1"/>
  <c r="AI49" i="1"/>
  <c r="AT49" i="1" s="1"/>
  <c r="AI48" i="1"/>
  <c r="AT48" i="1" s="1"/>
  <c r="AH49" i="1"/>
  <c r="AS49" i="1" s="1"/>
  <c r="U49" i="1"/>
  <c r="U48" i="1"/>
  <c r="AG49" i="1"/>
  <c r="AR49" i="1" s="1"/>
  <c r="AP49" i="1"/>
  <c r="BA49" i="1" s="1"/>
  <c r="AO49" i="1"/>
  <c r="AZ49" i="1" s="1"/>
  <c r="AN49" i="1"/>
  <c r="AY49" i="1" s="1"/>
  <c r="AN48" i="1"/>
  <c r="AY48" i="1" s="1"/>
  <c r="AL48" i="1"/>
  <c r="AW48" i="1" s="1"/>
  <c r="AG48" i="1"/>
  <c r="AR48" i="1" s="1"/>
  <c r="AP48" i="1"/>
  <c r="BA48" i="1" s="1"/>
  <c r="AO48" i="1"/>
  <c r="AZ48" i="1" s="1"/>
  <c r="AL49" i="1"/>
  <c r="AW49" i="1" s="1"/>
  <c r="AK49" i="1"/>
  <c r="AV49" i="1" s="1"/>
  <c r="AK48" i="1"/>
  <c r="AV48" i="1" s="1"/>
  <c r="A48" i="1"/>
  <c r="AQ60" i="1" l="1"/>
  <c r="AQ61" i="1"/>
  <c r="AQ7" i="1"/>
  <c r="Q7" i="1" s="1"/>
  <c r="AQ126" i="1"/>
  <c r="AQ127" i="1"/>
  <c r="AQ78" i="1"/>
  <c r="AQ80" i="1"/>
  <c r="AQ48" i="1"/>
  <c r="Q48" i="1" s="1"/>
  <c r="AQ49" i="1"/>
  <c r="A81" i="1"/>
  <c r="R82" i="1"/>
  <c r="S82" i="1"/>
  <c r="T82" i="1"/>
  <c r="V81" i="1"/>
  <c r="W81" i="1"/>
  <c r="X81" i="1"/>
  <c r="Y81" i="1"/>
  <c r="Z81" i="1"/>
  <c r="AA81" i="1"/>
  <c r="AB81" i="1"/>
  <c r="AC81" i="1"/>
  <c r="AD81" i="1"/>
  <c r="AE81" i="1"/>
  <c r="A53" i="1"/>
  <c r="AE53" i="1"/>
  <c r="AD53" i="1"/>
  <c r="AC53" i="1"/>
  <c r="AB53" i="1"/>
  <c r="AA53" i="1"/>
  <c r="Z53" i="1"/>
  <c r="Y53" i="1"/>
  <c r="X53" i="1"/>
  <c r="W53" i="1"/>
  <c r="V53" i="1"/>
  <c r="T51" i="1"/>
  <c r="S51" i="1"/>
  <c r="R51" i="1"/>
  <c r="AE52" i="1"/>
  <c r="AD52" i="1"/>
  <c r="AC52" i="1"/>
  <c r="AB52" i="1"/>
  <c r="AA52" i="1"/>
  <c r="Z52" i="1"/>
  <c r="Y52" i="1"/>
  <c r="X52" i="1"/>
  <c r="W52" i="1"/>
  <c r="V52" i="1"/>
  <c r="T53" i="1"/>
  <c r="S53" i="1"/>
  <c r="R53" i="1"/>
  <c r="A52" i="1"/>
  <c r="A25" i="1"/>
  <c r="AE25" i="1"/>
  <c r="AD25" i="1"/>
  <c r="AC25" i="1"/>
  <c r="AB25" i="1"/>
  <c r="AA25" i="1"/>
  <c r="Z25" i="1"/>
  <c r="Y25" i="1"/>
  <c r="X25" i="1"/>
  <c r="W25" i="1"/>
  <c r="V25" i="1"/>
  <c r="T19" i="1"/>
  <c r="S19" i="1"/>
  <c r="R19" i="1"/>
  <c r="AE10" i="1"/>
  <c r="AD10" i="1"/>
  <c r="AC10" i="1"/>
  <c r="AB10" i="1"/>
  <c r="AA10" i="1"/>
  <c r="Z10" i="1"/>
  <c r="Y10" i="1"/>
  <c r="X10" i="1"/>
  <c r="W10" i="1"/>
  <c r="V10" i="1"/>
  <c r="T11" i="1"/>
  <c r="S11" i="1"/>
  <c r="R11" i="1"/>
  <c r="AE131" i="1"/>
  <c r="AD131" i="1"/>
  <c r="AC131" i="1"/>
  <c r="AB131" i="1"/>
  <c r="AA131" i="1"/>
  <c r="Z131" i="1"/>
  <c r="Y131" i="1"/>
  <c r="X131" i="1"/>
  <c r="W131" i="1"/>
  <c r="V131" i="1"/>
  <c r="S124" i="1"/>
  <c r="R124" i="1"/>
  <c r="A131" i="1"/>
  <c r="R136" i="1"/>
  <c r="S136" i="1"/>
  <c r="R69" i="1"/>
  <c r="S69" i="1"/>
  <c r="T69" i="1"/>
  <c r="V75" i="1"/>
  <c r="AG75" i="1" s="1"/>
  <c r="AR75" i="1" s="1"/>
  <c r="W75" i="1"/>
  <c r="X75" i="1"/>
  <c r="Y75" i="1"/>
  <c r="Z75" i="1"/>
  <c r="AA75" i="1"/>
  <c r="AB75" i="1"/>
  <c r="AC75" i="1"/>
  <c r="AD75" i="1"/>
  <c r="AE75" i="1"/>
  <c r="A75" i="1"/>
  <c r="AE132" i="1"/>
  <c r="AD132" i="1"/>
  <c r="AC132" i="1"/>
  <c r="AB132" i="1"/>
  <c r="AA132" i="1"/>
  <c r="Z132" i="1"/>
  <c r="Y132" i="1"/>
  <c r="X132" i="1"/>
  <c r="W132" i="1"/>
  <c r="V132" i="1"/>
  <c r="S122" i="1"/>
  <c r="R122" i="1"/>
  <c r="A132" i="1"/>
  <c r="R123" i="1"/>
  <c r="S123" i="1"/>
  <c r="V129" i="1"/>
  <c r="AG129" i="1" s="1"/>
  <c r="AR129" i="1" s="1"/>
  <c r="W129" i="1"/>
  <c r="X129" i="1"/>
  <c r="Y129" i="1"/>
  <c r="Z129" i="1"/>
  <c r="AA129" i="1"/>
  <c r="AB129" i="1"/>
  <c r="AC129" i="1"/>
  <c r="AD129" i="1"/>
  <c r="AE129" i="1"/>
  <c r="A129" i="1"/>
  <c r="A128" i="1"/>
  <c r="A127" i="1"/>
  <c r="AE130" i="1"/>
  <c r="AD130" i="1"/>
  <c r="AC130" i="1"/>
  <c r="AB130" i="1"/>
  <c r="AA130" i="1"/>
  <c r="Z130" i="1"/>
  <c r="Y130" i="1"/>
  <c r="X130" i="1"/>
  <c r="W130" i="1"/>
  <c r="V130" i="1"/>
  <c r="AE128" i="1"/>
  <c r="AD128" i="1"/>
  <c r="AC128" i="1"/>
  <c r="AB128" i="1"/>
  <c r="AA128" i="1"/>
  <c r="Z128" i="1"/>
  <c r="Y128" i="1"/>
  <c r="X128" i="1"/>
  <c r="W128" i="1"/>
  <c r="V128" i="1"/>
  <c r="AG128" i="1" s="1"/>
  <c r="AR128" i="1" s="1"/>
  <c r="S125" i="1"/>
  <c r="R125" i="1"/>
  <c r="S134" i="1"/>
  <c r="R134" i="1"/>
  <c r="AE94" i="1"/>
  <c r="AD94" i="1"/>
  <c r="AC94" i="1"/>
  <c r="AB94" i="1"/>
  <c r="AA94" i="1"/>
  <c r="Z94" i="1"/>
  <c r="Y94" i="1"/>
  <c r="X94" i="1"/>
  <c r="W94" i="1"/>
  <c r="V94" i="1"/>
  <c r="AG94" i="1" s="1"/>
  <c r="AR94" i="1" s="1"/>
  <c r="T89" i="1"/>
  <c r="S89" i="1"/>
  <c r="R89" i="1"/>
  <c r="A94" i="1"/>
  <c r="AE99" i="1"/>
  <c r="AD99" i="1"/>
  <c r="AC99" i="1"/>
  <c r="AB99" i="1"/>
  <c r="AA99" i="1"/>
  <c r="Z99" i="1"/>
  <c r="Y99" i="1"/>
  <c r="X99" i="1"/>
  <c r="W99" i="1"/>
  <c r="V99" i="1"/>
  <c r="T90" i="1"/>
  <c r="S90" i="1"/>
  <c r="R90" i="1"/>
  <c r="A99" i="1"/>
  <c r="A64" i="1"/>
  <c r="AE64" i="1"/>
  <c r="AD64" i="1"/>
  <c r="AC64" i="1"/>
  <c r="AB64" i="1"/>
  <c r="AA64" i="1"/>
  <c r="Z64" i="1"/>
  <c r="Y64" i="1"/>
  <c r="X64" i="1"/>
  <c r="W64" i="1"/>
  <c r="V64" i="1"/>
  <c r="T20" i="1"/>
  <c r="S20" i="1"/>
  <c r="R20" i="1"/>
  <c r="A37" i="1"/>
  <c r="AE37" i="1"/>
  <c r="AD37" i="1"/>
  <c r="AC37" i="1"/>
  <c r="AB37" i="1"/>
  <c r="AA37" i="1"/>
  <c r="Z37" i="1"/>
  <c r="Y37" i="1"/>
  <c r="X37" i="1"/>
  <c r="W37" i="1"/>
  <c r="V37" i="1"/>
  <c r="AE6" i="1"/>
  <c r="AD6" i="1"/>
  <c r="AC6" i="1"/>
  <c r="AB6" i="1"/>
  <c r="AA6" i="1"/>
  <c r="Z6" i="1"/>
  <c r="Y6" i="1"/>
  <c r="X6" i="1"/>
  <c r="W6" i="1"/>
  <c r="V6" i="1"/>
  <c r="T9" i="1"/>
  <c r="S9" i="1"/>
  <c r="R9" i="1"/>
  <c r="A85" i="1"/>
  <c r="Q126" i="1" l="1"/>
  <c r="Q61" i="1"/>
  <c r="AI81" i="1"/>
  <c r="AT81" i="1" s="1"/>
  <c r="AK81" i="1"/>
  <c r="AV81" i="1" s="1"/>
  <c r="AJ81" i="1"/>
  <c r="AU81" i="1" s="1"/>
  <c r="U81" i="1"/>
  <c r="AM81" i="1"/>
  <c r="AX81" i="1" s="1"/>
  <c r="AP81" i="1"/>
  <c r="BA81" i="1" s="1"/>
  <c r="AN81" i="1"/>
  <c r="AY81" i="1" s="1"/>
  <c r="AL81" i="1"/>
  <c r="AW81" i="1" s="1"/>
  <c r="AH81" i="1"/>
  <c r="AS81" i="1" s="1"/>
  <c r="AG81" i="1"/>
  <c r="AR81" i="1" s="1"/>
  <c r="AO81" i="1"/>
  <c r="AZ81" i="1" s="1"/>
  <c r="AM52" i="1"/>
  <c r="AX52" i="1" s="1"/>
  <c r="AN53" i="1"/>
  <c r="AY53" i="1" s="1"/>
  <c r="AO53" i="1"/>
  <c r="AZ53" i="1" s="1"/>
  <c r="AP53" i="1"/>
  <c r="BA53" i="1" s="1"/>
  <c r="AI52" i="1"/>
  <c r="AT52" i="1" s="1"/>
  <c r="AI53" i="1"/>
  <c r="AT53" i="1" s="1"/>
  <c r="AJ52" i="1"/>
  <c r="AU52" i="1" s="1"/>
  <c r="AJ53" i="1"/>
  <c r="AU53" i="1" s="1"/>
  <c r="AP52" i="1"/>
  <c r="BA52" i="1" s="1"/>
  <c r="AK52" i="1"/>
  <c r="AV52" i="1" s="1"/>
  <c r="AO52" i="1"/>
  <c r="AZ52" i="1" s="1"/>
  <c r="AG53" i="1"/>
  <c r="AR53" i="1" s="1"/>
  <c r="AK53" i="1"/>
  <c r="AV53" i="1" s="1"/>
  <c r="AN52" i="1"/>
  <c r="AY52" i="1" s="1"/>
  <c r="AG52" i="1"/>
  <c r="AR52" i="1" s="1"/>
  <c r="U52" i="1"/>
  <c r="AH52" i="1"/>
  <c r="AS52" i="1" s="1"/>
  <c r="U53" i="1"/>
  <c r="AH53" i="1"/>
  <c r="AS53" i="1" s="1"/>
  <c r="AL52" i="1"/>
  <c r="AW52" i="1" s="1"/>
  <c r="AL53" i="1"/>
  <c r="AW53" i="1" s="1"/>
  <c r="AM53" i="1"/>
  <c r="AX53" i="1" s="1"/>
  <c r="AI25" i="1"/>
  <c r="AT25" i="1" s="1"/>
  <c r="AO25" i="1"/>
  <c r="AZ25" i="1" s="1"/>
  <c r="AL25" i="1"/>
  <c r="AW25" i="1" s="1"/>
  <c r="AM25" i="1"/>
  <c r="AX25" i="1" s="1"/>
  <c r="AG25" i="1"/>
  <c r="AR25" i="1" s="1"/>
  <c r="AJ25" i="1"/>
  <c r="AU25" i="1" s="1"/>
  <c r="AK25" i="1"/>
  <c r="AV25" i="1" s="1"/>
  <c r="AN25" i="1"/>
  <c r="AY25" i="1" s="1"/>
  <c r="AP25" i="1"/>
  <c r="BA25" i="1" s="1"/>
  <c r="U25" i="1"/>
  <c r="AH25" i="1"/>
  <c r="AS25" i="1" s="1"/>
  <c r="AN10" i="1"/>
  <c r="AY10" i="1" s="1"/>
  <c r="AJ10" i="1"/>
  <c r="AU10" i="1" s="1"/>
  <c r="AK10" i="1"/>
  <c r="AV10" i="1" s="1"/>
  <c r="AL10" i="1"/>
  <c r="AW10" i="1" s="1"/>
  <c r="AO10" i="1"/>
  <c r="AZ10" i="1" s="1"/>
  <c r="AP10" i="1"/>
  <c r="BA10" i="1" s="1"/>
  <c r="AG10" i="1"/>
  <c r="AR10" i="1" s="1"/>
  <c r="AM10" i="1"/>
  <c r="AX10" i="1" s="1"/>
  <c r="U10" i="1"/>
  <c r="AH10" i="1"/>
  <c r="AS10" i="1" s="1"/>
  <c r="AI10" i="1"/>
  <c r="AT10" i="1" s="1"/>
  <c r="AM131" i="1"/>
  <c r="AX131" i="1" s="1"/>
  <c r="AL131" i="1"/>
  <c r="AW131" i="1" s="1"/>
  <c r="AN131" i="1"/>
  <c r="AY131" i="1" s="1"/>
  <c r="AO131" i="1"/>
  <c r="AZ131" i="1" s="1"/>
  <c r="AG131" i="1"/>
  <c r="AR131" i="1" s="1"/>
  <c r="AP131" i="1"/>
  <c r="BA131" i="1" s="1"/>
  <c r="U131" i="1"/>
  <c r="AH131" i="1"/>
  <c r="AS131" i="1" s="1"/>
  <c r="AI131" i="1"/>
  <c r="AT131" i="1" s="1"/>
  <c r="AJ131" i="1"/>
  <c r="AU131" i="1" s="1"/>
  <c r="AK131" i="1"/>
  <c r="AV131" i="1" s="1"/>
  <c r="AH75" i="1"/>
  <c r="AS75" i="1" s="1"/>
  <c r="U75" i="1"/>
  <c r="AL75" i="1"/>
  <c r="AW75" i="1" s="1"/>
  <c r="AK75" i="1"/>
  <c r="AV75" i="1" s="1"/>
  <c r="AN75" i="1"/>
  <c r="AY75" i="1" s="1"/>
  <c r="AM75" i="1"/>
  <c r="AX75" i="1" s="1"/>
  <c r="AI75" i="1"/>
  <c r="AT75" i="1" s="1"/>
  <c r="AJ75" i="1"/>
  <c r="AU75" i="1" s="1"/>
  <c r="AO132" i="1"/>
  <c r="AZ132" i="1" s="1"/>
  <c r="AH128" i="1"/>
  <c r="AS128" i="1" s="1"/>
  <c r="AK129" i="1"/>
  <c r="AV129" i="1" s="1"/>
  <c r="AH130" i="1"/>
  <c r="AS130" i="1" s="1"/>
  <c r="AH129" i="1"/>
  <c r="AS129" i="1" s="1"/>
  <c r="AK132" i="1"/>
  <c r="AV132" i="1" s="1"/>
  <c r="AN132" i="1"/>
  <c r="AY132" i="1" s="1"/>
  <c r="AP132" i="1"/>
  <c r="BA132" i="1" s="1"/>
  <c r="AG132" i="1"/>
  <c r="AR132" i="1" s="1"/>
  <c r="AI132" i="1"/>
  <c r="AT132" i="1" s="1"/>
  <c r="U132" i="1"/>
  <c r="AH132" i="1"/>
  <c r="AS132" i="1" s="1"/>
  <c r="AL132" i="1"/>
  <c r="AW132" i="1" s="1"/>
  <c r="AM132" i="1"/>
  <c r="AX132" i="1" s="1"/>
  <c r="AJ132" i="1"/>
  <c r="AU132" i="1" s="1"/>
  <c r="U129" i="1"/>
  <c r="AP129" i="1"/>
  <c r="BA129" i="1" s="1"/>
  <c r="AN129" i="1"/>
  <c r="AY129" i="1" s="1"/>
  <c r="AL129" i="1"/>
  <c r="AW129" i="1" s="1"/>
  <c r="AO129" i="1"/>
  <c r="AZ129" i="1" s="1"/>
  <c r="AJ129" i="1"/>
  <c r="AU129" i="1" s="1"/>
  <c r="AM129" i="1"/>
  <c r="AX129" i="1" s="1"/>
  <c r="AI129" i="1"/>
  <c r="AT129" i="1" s="1"/>
  <c r="U94" i="1"/>
  <c r="U128" i="1"/>
  <c r="AI128" i="1"/>
  <c r="AT128" i="1" s="1"/>
  <c r="AJ130" i="1"/>
  <c r="AU130" i="1" s="1"/>
  <c r="AL128" i="1"/>
  <c r="AW128" i="1" s="1"/>
  <c r="AM130" i="1"/>
  <c r="AX130" i="1" s="1"/>
  <c r="AM128" i="1"/>
  <c r="AX128" i="1" s="1"/>
  <c r="AN130" i="1"/>
  <c r="AY130" i="1" s="1"/>
  <c r="AO130" i="1"/>
  <c r="AZ130" i="1" s="1"/>
  <c r="AO128" i="1"/>
  <c r="AZ128" i="1" s="1"/>
  <c r="AP128" i="1"/>
  <c r="BA128" i="1" s="1"/>
  <c r="AI130" i="1"/>
  <c r="AT130" i="1" s="1"/>
  <c r="AL130" i="1"/>
  <c r="AW130" i="1" s="1"/>
  <c r="AP130" i="1"/>
  <c r="BA130" i="1" s="1"/>
  <c r="AG130" i="1"/>
  <c r="AR130" i="1" s="1"/>
  <c r="AJ128" i="1"/>
  <c r="AU128" i="1" s="1"/>
  <c r="AK130" i="1"/>
  <c r="AV130" i="1" s="1"/>
  <c r="AK128" i="1"/>
  <c r="AV128" i="1" s="1"/>
  <c r="AN128" i="1"/>
  <c r="AY128" i="1" s="1"/>
  <c r="U130" i="1"/>
  <c r="AH94" i="1"/>
  <c r="AS94" i="1" s="1"/>
  <c r="AP94" i="1"/>
  <c r="BA94" i="1" s="1"/>
  <c r="AI94" i="1"/>
  <c r="AT94" i="1" s="1"/>
  <c r="AJ94" i="1"/>
  <c r="AU94" i="1" s="1"/>
  <c r="AK94" i="1"/>
  <c r="AV94" i="1" s="1"/>
  <c r="AN94" i="1"/>
  <c r="AY94" i="1" s="1"/>
  <c r="AO94" i="1"/>
  <c r="AZ94" i="1" s="1"/>
  <c r="AL94" i="1"/>
  <c r="AW94" i="1" s="1"/>
  <c r="AM94" i="1"/>
  <c r="AX94" i="1" s="1"/>
  <c r="AP99" i="1"/>
  <c r="BA99" i="1" s="1"/>
  <c r="AG99" i="1"/>
  <c r="AR99" i="1" s="1"/>
  <c r="U99" i="1"/>
  <c r="AH99" i="1"/>
  <c r="AS99" i="1" s="1"/>
  <c r="AI99" i="1"/>
  <c r="AT99" i="1" s="1"/>
  <c r="AJ99" i="1"/>
  <c r="AU99" i="1" s="1"/>
  <c r="AK99" i="1"/>
  <c r="AV99" i="1" s="1"/>
  <c r="AL99" i="1"/>
  <c r="AW99" i="1" s="1"/>
  <c r="AM99" i="1"/>
  <c r="AX99" i="1" s="1"/>
  <c r="AN99" i="1"/>
  <c r="AY99" i="1" s="1"/>
  <c r="AO99" i="1"/>
  <c r="AZ99" i="1" s="1"/>
  <c r="AO64" i="1"/>
  <c r="AZ64" i="1" s="1"/>
  <c r="AH64" i="1"/>
  <c r="AS64" i="1" s="1"/>
  <c r="AL64" i="1"/>
  <c r="AW64" i="1" s="1"/>
  <c r="U64" i="1"/>
  <c r="AP64" i="1"/>
  <c r="BA64" i="1" s="1"/>
  <c r="AI64" i="1"/>
  <c r="AT64" i="1" s="1"/>
  <c r="AM64" i="1"/>
  <c r="AX64" i="1" s="1"/>
  <c r="AJ64" i="1"/>
  <c r="AU64" i="1" s="1"/>
  <c r="AN64" i="1"/>
  <c r="AY64" i="1" s="1"/>
  <c r="AG64" i="1"/>
  <c r="AR64" i="1" s="1"/>
  <c r="AK64" i="1"/>
  <c r="AV64" i="1" s="1"/>
  <c r="AO37" i="1"/>
  <c r="AZ37" i="1" s="1"/>
  <c r="U37" i="1"/>
  <c r="AH37" i="1"/>
  <c r="AS37" i="1" s="1"/>
  <c r="AP37" i="1"/>
  <c r="BA37" i="1" s="1"/>
  <c r="AI37" i="1"/>
  <c r="AT37" i="1" s="1"/>
  <c r="AM37" i="1"/>
  <c r="AX37" i="1" s="1"/>
  <c r="AL37" i="1"/>
  <c r="AW37" i="1" s="1"/>
  <c r="AJ37" i="1"/>
  <c r="AU37" i="1" s="1"/>
  <c r="AN37" i="1"/>
  <c r="AY37" i="1" s="1"/>
  <c r="AG37" i="1"/>
  <c r="AR37" i="1" s="1"/>
  <c r="AK37" i="1"/>
  <c r="AV37" i="1" s="1"/>
  <c r="AO6" i="1"/>
  <c r="AZ6" i="1" s="1"/>
  <c r="U6" i="1"/>
  <c r="AP6" i="1"/>
  <c r="BA6" i="1" s="1"/>
  <c r="AH6" i="1"/>
  <c r="AS6" i="1" s="1"/>
  <c r="AI6" i="1"/>
  <c r="AT6" i="1" s="1"/>
  <c r="AM6" i="1"/>
  <c r="AX6" i="1" s="1"/>
  <c r="AL6" i="1"/>
  <c r="AW6" i="1" s="1"/>
  <c r="AJ6" i="1"/>
  <c r="AU6" i="1" s="1"/>
  <c r="AN6" i="1"/>
  <c r="AY6" i="1" s="1"/>
  <c r="AG6" i="1"/>
  <c r="AR6" i="1" s="1"/>
  <c r="AK6" i="1"/>
  <c r="AV6" i="1" s="1"/>
  <c r="AO75" i="1" l="1"/>
  <c r="AZ75" i="1" s="1"/>
  <c r="AQ81" i="1"/>
  <c r="Q81" i="1" s="1"/>
  <c r="AQ53" i="1"/>
  <c r="AQ52" i="1"/>
  <c r="AQ25" i="1"/>
  <c r="Q21" i="1" s="1"/>
  <c r="AQ10" i="1"/>
  <c r="AQ131" i="1"/>
  <c r="Q131" i="1" s="1"/>
  <c r="AQ132" i="1"/>
  <c r="Q132" i="1" s="1"/>
  <c r="AQ129" i="1"/>
  <c r="Q129" i="1" s="1"/>
  <c r="AQ128" i="1"/>
  <c r="AQ130" i="1"/>
  <c r="AQ94" i="1"/>
  <c r="AQ99" i="1"/>
  <c r="AQ64" i="1"/>
  <c r="AQ37" i="1"/>
  <c r="AQ6" i="1"/>
  <c r="AP75" i="1" l="1"/>
  <c r="BA75" i="1" s="1"/>
  <c r="AQ75" i="1" s="1"/>
  <c r="Q135" i="1"/>
  <c r="Q11" i="1"/>
  <c r="AE14" i="1"/>
  <c r="AD14" i="1"/>
  <c r="AC14" i="1"/>
  <c r="AB14" i="1"/>
  <c r="AA14" i="1"/>
  <c r="Z14" i="1"/>
  <c r="Y14" i="1"/>
  <c r="X14" i="1"/>
  <c r="W14" i="1"/>
  <c r="V14" i="1"/>
  <c r="AO14" i="1" l="1"/>
  <c r="AZ14" i="1" s="1"/>
  <c r="AP14" i="1"/>
  <c r="BA14" i="1" s="1"/>
  <c r="U14" i="1"/>
  <c r="AH14" i="1"/>
  <c r="AS14" i="1" s="1"/>
  <c r="AI14" i="1"/>
  <c r="AT14" i="1" s="1"/>
  <c r="AM14" i="1"/>
  <c r="AX14" i="1" s="1"/>
  <c r="AJ14" i="1"/>
  <c r="AU14" i="1" s="1"/>
  <c r="AN14" i="1"/>
  <c r="AY14" i="1" s="1"/>
  <c r="AL14" i="1"/>
  <c r="AW14" i="1" s="1"/>
  <c r="AG14" i="1"/>
  <c r="AR14" i="1" s="1"/>
  <c r="AK14" i="1"/>
  <c r="AV14" i="1" s="1"/>
  <c r="A140" i="1"/>
  <c r="A134" i="1"/>
  <c r="A133" i="1"/>
  <c r="A130" i="1"/>
  <c r="A125" i="1"/>
  <c r="A124" i="1"/>
  <c r="A123" i="1"/>
  <c r="A122" i="1"/>
  <c r="S128" i="1"/>
  <c r="R128" i="1"/>
  <c r="AE134" i="1"/>
  <c r="AD134" i="1"/>
  <c r="AC134" i="1"/>
  <c r="AB134" i="1"/>
  <c r="AA134" i="1"/>
  <c r="Z134" i="1"/>
  <c r="Y134" i="1"/>
  <c r="X134" i="1"/>
  <c r="W134" i="1"/>
  <c r="V134" i="1"/>
  <c r="S138" i="1"/>
  <c r="R138" i="1"/>
  <c r="AE133" i="1"/>
  <c r="AD133" i="1"/>
  <c r="AC133" i="1"/>
  <c r="AB133" i="1"/>
  <c r="AA133" i="1"/>
  <c r="Z133" i="1"/>
  <c r="Y133" i="1"/>
  <c r="X133" i="1"/>
  <c r="W133" i="1"/>
  <c r="V133" i="1"/>
  <c r="S130" i="1"/>
  <c r="R130" i="1"/>
  <c r="AE125" i="1"/>
  <c r="AD125" i="1"/>
  <c r="AC125" i="1"/>
  <c r="AB125" i="1"/>
  <c r="AA125" i="1"/>
  <c r="Z125" i="1"/>
  <c r="Y125" i="1"/>
  <c r="X125" i="1"/>
  <c r="W125" i="1"/>
  <c r="V125" i="1"/>
  <c r="AE124" i="1"/>
  <c r="AD124" i="1"/>
  <c r="AC124" i="1"/>
  <c r="AB124" i="1"/>
  <c r="AA124" i="1"/>
  <c r="Z124" i="1"/>
  <c r="Y124" i="1"/>
  <c r="X124" i="1"/>
  <c r="W124" i="1"/>
  <c r="V124" i="1"/>
  <c r="AE123" i="1"/>
  <c r="AD123" i="1"/>
  <c r="AC123" i="1"/>
  <c r="AB123" i="1"/>
  <c r="AA123" i="1"/>
  <c r="Z123" i="1"/>
  <c r="Y123" i="1"/>
  <c r="X123" i="1"/>
  <c r="W123" i="1"/>
  <c r="V123" i="1"/>
  <c r="S137" i="1"/>
  <c r="R137" i="1"/>
  <c r="AE122" i="1"/>
  <c r="AD122" i="1"/>
  <c r="AC122" i="1"/>
  <c r="AB122" i="1"/>
  <c r="AA122" i="1"/>
  <c r="Z122" i="1"/>
  <c r="Y122" i="1"/>
  <c r="X122" i="1"/>
  <c r="W122" i="1"/>
  <c r="V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AH133" i="1" l="1"/>
  <c r="AS133" i="1" s="1"/>
  <c r="AH134" i="1"/>
  <c r="AS134" i="1" s="1"/>
  <c r="AQ14" i="1"/>
  <c r="Q14" i="1" s="1"/>
  <c r="AH123" i="1"/>
  <c r="AS123" i="1" s="1"/>
  <c r="U124" i="1"/>
  <c r="AH125" i="1"/>
  <c r="AS125" i="1" s="1"/>
  <c r="U122" i="1"/>
  <c r="U125" i="1"/>
  <c r="AP134" i="1"/>
  <c r="BA134" i="1" s="1"/>
  <c r="AH124" i="1"/>
  <c r="AS124" i="1" s="1"/>
  <c r="AP125" i="1"/>
  <c r="BA125" i="1" s="1"/>
  <c r="U123" i="1"/>
  <c r="AP133" i="1"/>
  <c r="BA133" i="1" s="1"/>
  <c r="AL123" i="1"/>
  <c r="AW123" i="1" s="1"/>
  <c r="AL124" i="1"/>
  <c r="AW124" i="1" s="1"/>
  <c r="AL134" i="1"/>
  <c r="AW134" i="1" s="1"/>
  <c r="AL125" i="1"/>
  <c r="AW125" i="1" s="1"/>
  <c r="U133" i="1"/>
  <c r="AL133" i="1"/>
  <c r="AW133" i="1" s="1"/>
  <c r="U134" i="1"/>
  <c r="AO125" i="1"/>
  <c r="AZ125" i="1" s="1"/>
  <c r="AO133" i="1"/>
  <c r="AZ133" i="1" s="1"/>
  <c r="AO134" i="1"/>
  <c r="AZ134" i="1" s="1"/>
  <c r="AI123" i="1"/>
  <c r="AT123" i="1" s="1"/>
  <c r="AI124" i="1"/>
  <c r="AT124" i="1" s="1"/>
  <c r="AI125" i="1"/>
  <c r="AT125" i="1" s="1"/>
  <c r="AM133" i="1"/>
  <c r="AX133" i="1" s="1"/>
  <c r="AM134" i="1"/>
  <c r="AX134" i="1" s="1"/>
  <c r="AM125" i="1"/>
  <c r="AX125" i="1" s="1"/>
  <c r="AI134" i="1"/>
  <c r="AT134" i="1" s="1"/>
  <c r="AJ123" i="1"/>
  <c r="AU123" i="1" s="1"/>
  <c r="AJ124" i="1"/>
  <c r="AU124" i="1" s="1"/>
  <c r="AJ125" i="1"/>
  <c r="AU125" i="1" s="1"/>
  <c r="AN125" i="1"/>
  <c r="AY125" i="1" s="1"/>
  <c r="AJ133" i="1"/>
  <c r="AU133" i="1" s="1"/>
  <c r="AN133" i="1"/>
  <c r="AY133" i="1" s="1"/>
  <c r="AJ134" i="1"/>
  <c r="AU134" i="1" s="1"/>
  <c r="AN134" i="1"/>
  <c r="AY134" i="1" s="1"/>
  <c r="AI133" i="1"/>
  <c r="AT133" i="1" s="1"/>
  <c r="AG122" i="1"/>
  <c r="AR122" i="1" s="1"/>
  <c r="AG123" i="1"/>
  <c r="AR123" i="1" s="1"/>
  <c r="AK123" i="1"/>
  <c r="AV123" i="1" s="1"/>
  <c r="AG124" i="1"/>
  <c r="AR124" i="1" s="1"/>
  <c r="AK124" i="1"/>
  <c r="AV124" i="1" s="1"/>
  <c r="AG125" i="1"/>
  <c r="AR125" i="1" s="1"/>
  <c r="AK125" i="1"/>
  <c r="AV125" i="1" s="1"/>
  <c r="AG133" i="1"/>
  <c r="AR133" i="1" s="1"/>
  <c r="AK133" i="1"/>
  <c r="AV133" i="1" s="1"/>
  <c r="AG134" i="1"/>
  <c r="AR134" i="1" s="1"/>
  <c r="AK134" i="1"/>
  <c r="AV134" i="1" s="1"/>
  <c r="AH122" i="1" l="1"/>
  <c r="AS122" i="1" s="1"/>
  <c r="AM124" i="1"/>
  <c r="AX124" i="1" s="1"/>
  <c r="AM123" i="1"/>
  <c r="AX123" i="1" s="1"/>
  <c r="AQ125" i="1"/>
  <c r="AQ133" i="1"/>
  <c r="Q133" i="1" s="1"/>
  <c r="AQ134" i="1"/>
  <c r="AN123" i="1" l="1"/>
  <c r="AY123" i="1" s="1"/>
  <c r="AO123" i="1"/>
  <c r="AZ123" i="1" s="1"/>
  <c r="AI122" i="1"/>
  <c r="AT122" i="1" s="1"/>
  <c r="AN124" i="1"/>
  <c r="AY124" i="1" s="1"/>
  <c r="AO124" i="1"/>
  <c r="AZ124" i="1" s="1"/>
  <c r="AP123" i="1"/>
  <c r="BA123" i="1" s="1"/>
  <c r="AJ122" i="1"/>
  <c r="AU122" i="1" s="1"/>
  <c r="Q134" i="1"/>
  <c r="Q136" i="1"/>
  <c r="Q137" i="1"/>
  <c r="Q138" i="1"/>
  <c r="Q128" i="1"/>
  <c r="Q130" i="1"/>
  <c r="AQ123" i="1" l="1"/>
  <c r="AP124" i="1"/>
  <c r="BA124" i="1" s="1"/>
  <c r="AQ124" i="1" s="1"/>
  <c r="AK122" i="1"/>
  <c r="T27" i="1"/>
  <c r="S27" i="1"/>
  <c r="R27" i="1"/>
  <c r="A101" i="1"/>
  <c r="AE101" i="1"/>
  <c r="AD101" i="1"/>
  <c r="AC101" i="1"/>
  <c r="AB101" i="1"/>
  <c r="AA101" i="1"/>
  <c r="Z101" i="1"/>
  <c r="Y101" i="1"/>
  <c r="X101" i="1"/>
  <c r="W101" i="1"/>
  <c r="V101" i="1"/>
  <c r="T101" i="1"/>
  <c r="S101" i="1"/>
  <c r="R101" i="1"/>
  <c r="T99" i="1"/>
  <c r="S99" i="1"/>
  <c r="R99" i="1"/>
  <c r="A108" i="1"/>
  <c r="T106" i="1"/>
  <c r="S106" i="1"/>
  <c r="R106" i="1"/>
  <c r="AE112" i="1"/>
  <c r="AD112" i="1"/>
  <c r="AC112" i="1"/>
  <c r="AB112" i="1"/>
  <c r="AA112" i="1"/>
  <c r="Z112" i="1"/>
  <c r="Y112" i="1"/>
  <c r="X112" i="1"/>
  <c r="W112" i="1"/>
  <c r="V112" i="1"/>
  <c r="Q127" i="1" l="1"/>
  <c r="Q124" i="1"/>
  <c r="AV122" i="1"/>
  <c r="AL122" i="1"/>
  <c r="AW122" i="1" s="1"/>
  <c r="AO101" i="1"/>
  <c r="AZ101" i="1" s="1"/>
  <c r="AP101" i="1"/>
  <c r="BA101" i="1" s="1"/>
  <c r="AN101" i="1"/>
  <c r="AY101" i="1" s="1"/>
  <c r="AJ101" i="1"/>
  <c r="AU101" i="1" s="1"/>
  <c r="U101" i="1"/>
  <c r="AH101" i="1"/>
  <c r="AS101" i="1" s="1"/>
  <c r="AL101" i="1"/>
  <c r="AW101" i="1" s="1"/>
  <c r="AI101" i="1"/>
  <c r="AT101" i="1" s="1"/>
  <c r="AM101" i="1"/>
  <c r="AX101" i="1" s="1"/>
  <c r="AG101" i="1"/>
  <c r="AR101" i="1" s="1"/>
  <c r="AK101" i="1"/>
  <c r="AV101" i="1" s="1"/>
  <c r="U112" i="1"/>
  <c r="AO112" i="1"/>
  <c r="AZ112" i="1" s="1"/>
  <c r="AP112" i="1"/>
  <c r="BA112" i="1" s="1"/>
  <c r="AH112" i="1"/>
  <c r="AS112" i="1" s="1"/>
  <c r="AL112" i="1"/>
  <c r="AW112" i="1" s="1"/>
  <c r="AI112" i="1"/>
  <c r="AT112" i="1" s="1"/>
  <c r="AM112" i="1"/>
  <c r="AX112" i="1" s="1"/>
  <c r="AJ112" i="1"/>
  <c r="AU112" i="1" s="1"/>
  <c r="AN112" i="1"/>
  <c r="AY112" i="1" s="1"/>
  <c r="AG112" i="1"/>
  <c r="AR112" i="1" s="1"/>
  <c r="AK112" i="1"/>
  <c r="AV112" i="1" s="1"/>
  <c r="AM122" i="1" l="1"/>
  <c r="AX122" i="1" s="1"/>
  <c r="AQ101" i="1"/>
  <c r="AQ112" i="1"/>
  <c r="AN122" i="1" l="1"/>
  <c r="AY122" i="1" s="1"/>
  <c r="A95" i="1"/>
  <c r="A89" i="1"/>
  <c r="T72" i="1"/>
  <c r="S72" i="1"/>
  <c r="R72" i="1"/>
  <c r="R85" i="1"/>
  <c r="S85" i="1"/>
  <c r="T85" i="1"/>
  <c r="A69" i="1"/>
  <c r="A43" i="1"/>
  <c r="A51" i="1"/>
  <c r="T108" i="1"/>
  <c r="S108" i="1"/>
  <c r="R108" i="1"/>
  <c r="T97" i="1"/>
  <c r="S97" i="1"/>
  <c r="R97" i="1"/>
  <c r="T100" i="1"/>
  <c r="S100" i="1"/>
  <c r="R100" i="1"/>
  <c r="T71" i="1"/>
  <c r="S71" i="1"/>
  <c r="R71" i="1"/>
  <c r="T34" i="1"/>
  <c r="S34" i="1"/>
  <c r="R34" i="1"/>
  <c r="T32" i="1"/>
  <c r="S32" i="1"/>
  <c r="R32" i="1"/>
  <c r="T37" i="1"/>
  <c r="S37" i="1"/>
  <c r="R37" i="1"/>
  <c r="T33" i="1"/>
  <c r="S33" i="1"/>
  <c r="R33" i="1"/>
  <c r="T28" i="1"/>
  <c r="S28" i="1"/>
  <c r="R28" i="1"/>
  <c r="T25" i="1"/>
  <c r="S25" i="1"/>
  <c r="R25" i="1"/>
  <c r="T22" i="1"/>
  <c r="S22" i="1"/>
  <c r="R22" i="1"/>
  <c r="T24" i="1"/>
  <c r="S24" i="1"/>
  <c r="R24" i="1"/>
  <c r="T26" i="1"/>
  <c r="S26" i="1"/>
  <c r="R26" i="1"/>
  <c r="T18" i="1"/>
  <c r="S18" i="1"/>
  <c r="R18" i="1"/>
  <c r="AE107" i="1"/>
  <c r="AD107" i="1"/>
  <c r="AC107" i="1"/>
  <c r="AB107" i="1"/>
  <c r="AA107" i="1"/>
  <c r="Z107" i="1"/>
  <c r="Y107" i="1"/>
  <c r="X107" i="1"/>
  <c r="W107" i="1"/>
  <c r="V107" i="1"/>
  <c r="AE91" i="1"/>
  <c r="AD91" i="1"/>
  <c r="AC91" i="1"/>
  <c r="AB91" i="1"/>
  <c r="AA91" i="1"/>
  <c r="Z91" i="1"/>
  <c r="Y91" i="1"/>
  <c r="X91" i="1"/>
  <c r="W91" i="1"/>
  <c r="V91" i="1"/>
  <c r="AE90" i="1"/>
  <c r="AD90" i="1"/>
  <c r="AC90" i="1"/>
  <c r="AB90" i="1"/>
  <c r="AA90" i="1"/>
  <c r="Z90" i="1"/>
  <c r="Y90" i="1"/>
  <c r="X90" i="1"/>
  <c r="W90" i="1"/>
  <c r="V90" i="1"/>
  <c r="AE73" i="1"/>
  <c r="AD73" i="1"/>
  <c r="AC73" i="1"/>
  <c r="AB73" i="1"/>
  <c r="AA73" i="1"/>
  <c r="Z73" i="1"/>
  <c r="Y73" i="1"/>
  <c r="X73" i="1"/>
  <c r="W73" i="1"/>
  <c r="V73" i="1"/>
  <c r="A76" i="1"/>
  <c r="A77" i="1"/>
  <c r="A109" i="1"/>
  <c r="A90" i="1"/>
  <c r="A35" i="1"/>
  <c r="A34" i="1"/>
  <c r="A33" i="1"/>
  <c r="A32" i="1"/>
  <c r="AE35" i="1"/>
  <c r="AD35" i="1"/>
  <c r="AC35" i="1"/>
  <c r="AB35" i="1"/>
  <c r="AA35" i="1"/>
  <c r="Z35" i="1"/>
  <c r="Y35" i="1"/>
  <c r="X35" i="1"/>
  <c r="W35" i="1"/>
  <c r="V35" i="1"/>
  <c r="AE34" i="1"/>
  <c r="AD34" i="1"/>
  <c r="AC34" i="1"/>
  <c r="AB34" i="1"/>
  <c r="AA34" i="1"/>
  <c r="Z34" i="1"/>
  <c r="Y34" i="1"/>
  <c r="X34" i="1"/>
  <c r="W34" i="1"/>
  <c r="V34" i="1"/>
  <c r="AE33" i="1"/>
  <c r="AD33" i="1"/>
  <c r="AC33" i="1"/>
  <c r="AB33" i="1"/>
  <c r="AA33" i="1"/>
  <c r="Z33" i="1"/>
  <c r="Y33" i="1"/>
  <c r="X33" i="1"/>
  <c r="W33" i="1"/>
  <c r="V33" i="1"/>
  <c r="AE32" i="1"/>
  <c r="AD32" i="1"/>
  <c r="AC32" i="1"/>
  <c r="AB32" i="1"/>
  <c r="AA32" i="1"/>
  <c r="Z32" i="1"/>
  <c r="Y32" i="1"/>
  <c r="X32" i="1"/>
  <c r="W32" i="1"/>
  <c r="V32" i="1"/>
  <c r="P31" i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T111" i="1"/>
  <c r="S111" i="1"/>
  <c r="R111" i="1"/>
  <c r="AO122" i="1" l="1"/>
  <c r="AZ122" i="1" s="1"/>
  <c r="AH90" i="1"/>
  <c r="AS90" i="1" s="1"/>
  <c r="AH73" i="1"/>
  <c r="AS73" i="1" s="1"/>
  <c r="U73" i="1"/>
  <c r="U91" i="1"/>
  <c r="AH91" i="1"/>
  <c r="AS91" i="1" s="1"/>
  <c r="AH107" i="1"/>
  <c r="AS107" i="1" s="1"/>
  <c r="U107" i="1"/>
  <c r="U90" i="1"/>
  <c r="AI107" i="1"/>
  <c r="AT107" i="1" s="1"/>
  <c r="AG107" i="1"/>
  <c r="AR107" i="1" s="1"/>
  <c r="AI91" i="1"/>
  <c r="AT91" i="1" s="1"/>
  <c r="AJ91" i="1"/>
  <c r="AU91" i="1" s="1"/>
  <c r="AG90" i="1"/>
  <c r="AR90" i="1" s="1"/>
  <c r="AG91" i="1"/>
  <c r="AR91" i="1" s="1"/>
  <c r="AK91" i="1"/>
  <c r="AV91" i="1" s="1"/>
  <c r="AL73" i="1"/>
  <c r="AW73" i="1" s="1"/>
  <c r="AI73" i="1"/>
  <c r="AT73" i="1" s="1"/>
  <c r="AJ73" i="1"/>
  <c r="AU73" i="1" s="1"/>
  <c r="AG73" i="1"/>
  <c r="AR73" i="1" s="1"/>
  <c r="AK73" i="1"/>
  <c r="AV73" i="1" s="1"/>
  <c r="AP35" i="1"/>
  <c r="BA35" i="1" s="1"/>
  <c r="U33" i="1"/>
  <c r="U34" i="1"/>
  <c r="AO35" i="1"/>
  <c r="AZ35" i="1" s="1"/>
  <c r="U32" i="1"/>
  <c r="U35" i="1"/>
  <c r="AH33" i="1"/>
  <c r="AS33" i="1" s="1"/>
  <c r="AH34" i="1"/>
  <c r="AS34" i="1" s="1"/>
  <c r="AH35" i="1"/>
  <c r="AS35" i="1" s="1"/>
  <c r="AL35" i="1"/>
  <c r="AW35" i="1" s="1"/>
  <c r="AI34" i="1"/>
  <c r="AT34" i="1" s="1"/>
  <c r="AI35" i="1"/>
  <c r="AT35" i="1" s="1"/>
  <c r="AJ35" i="1"/>
  <c r="AU35" i="1" s="1"/>
  <c r="AN35" i="1"/>
  <c r="AY35" i="1" s="1"/>
  <c r="AM35" i="1"/>
  <c r="AX35" i="1" s="1"/>
  <c r="AG32" i="1"/>
  <c r="AR32" i="1" s="1"/>
  <c r="AG33" i="1"/>
  <c r="AR33" i="1" s="1"/>
  <c r="AG34" i="1"/>
  <c r="AR34" i="1" s="1"/>
  <c r="AG35" i="1"/>
  <c r="AR35" i="1" s="1"/>
  <c r="AK35" i="1"/>
  <c r="AV35" i="1" s="1"/>
  <c r="AM73" i="1" l="1"/>
  <c r="AX73" i="1" s="1"/>
  <c r="AP122" i="1"/>
  <c r="BA122" i="1" s="1"/>
  <c r="AQ122" i="1" s="1"/>
  <c r="AL91" i="1"/>
  <c r="AW91" i="1" s="1"/>
  <c r="AJ34" i="1"/>
  <c r="AU34" i="1" s="1"/>
  <c r="AI33" i="1"/>
  <c r="AT33" i="1" s="1"/>
  <c r="AH32" i="1"/>
  <c r="AJ107" i="1"/>
  <c r="AU107" i="1" s="1"/>
  <c r="AI90" i="1"/>
  <c r="AT90" i="1" s="1"/>
  <c r="AQ35" i="1"/>
  <c r="Q35" i="1" s="1"/>
  <c r="Q123" i="1" l="1"/>
  <c r="Q122" i="1"/>
  <c r="Q125" i="1"/>
  <c r="Q36" i="1"/>
  <c r="AM91" i="1"/>
  <c r="AN73" i="1"/>
  <c r="AJ33" i="1"/>
  <c r="AU33" i="1" s="1"/>
  <c r="AK34" i="1"/>
  <c r="AL34" i="1" s="1"/>
  <c r="AK33" i="1"/>
  <c r="AL33" i="1" s="1"/>
  <c r="AW33" i="1" s="1"/>
  <c r="AS32" i="1"/>
  <c r="AI32" i="1"/>
  <c r="AJ32" i="1" s="1"/>
  <c r="AU32" i="1" s="1"/>
  <c r="AK107" i="1"/>
  <c r="AV107" i="1" s="1"/>
  <c r="AJ90" i="1"/>
  <c r="AK90" i="1" s="1"/>
  <c r="AV90" i="1" s="1"/>
  <c r="AX91" i="1" l="1"/>
  <c r="AN91" i="1"/>
  <c r="AY73" i="1"/>
  <c r="AO73" i="1"/>
  <c r="AW34" i="1"/>
  <c r="AV34" i="1"/>
  <c r="AM34" i="1"/>
  <c r="AX34" i="1" s="1"/>
  <c r="AV33" i="1"/>
  <c r="AM33" i="1"/>
  <c r="AX33" i="1" s="1"/>
  <c r="AT32" i="1"/>
  <c r="AK32" i="1"/>
  <c r="AL107" i="1"/>
  <c r="AU90" i="1"/>
  <c r="AL90" i="1"/>
  <c r="AM90" i="1" s="1"/>
  <c r="AX90" i="1" s="1"/>
  <c r="A71" i="1"/>
  <c r="A110" i="1"/>
  <c r="A105" i="1"/>
  <c r="A114" i="1"/>
  <c r="A100" i="1"/>
  <c r="A70" i="1"/>
  <c r="A5" i="1"/>
  <c r="A42" i="1"/>
  <c r="A49" i="1"/>
  <c r="A50" i="1"/>
  <c r="A54" i="1"/>
  <c r="A41" i="1"/>
  <c r="AY91" i="1" l="1"/>
  <c r="AO91" i="1"/>
  <c r="AP73" i="1"/>
  <c r="BA73" i="1" s="1"/>
  <c r="AZ73" i="1"/>
  <c r="AN34" i="1"/>
  <c r="AY34" i="1" s="1"/>
  <c r="AO34" i="1"/>
  <c r="AZ34" i="1" s="1"/>
  <c r="AN33" i="1"/>
  <c r="AY33" i="1" s="1"/>
  <c r="AV32" i="1"/>
  <c r="AL32" i="1"/>
  <c r="AW107" i="1"/>
  <c r="AM107" i="1"/>
  <c r="AX107" i="1" s="1"/>
  <c r="AW90" i="1"/>
  <c r="AN90" i="1"/>
  <c r="A61" i="1"/>
  <c r="AQ73" i="1" l="1"/>
  <c r="AZ91" i="1"/>
  <c r="AP91" i="1"/>
  <c r="BA91" i="1" s="1"/>
  <c r="AP34" i="1"/>
  <c r="BA34" i="1" s="1"/>
  <c r="AQ34" i="1" s="1"/>
  <c r="AO33" i="1"/>
  <c r="AZ33" i="1" s="1"/>
  <c r="AW32" i="1"/>
  <c r="AM32" i="1"/>
  <c r="AN107" i="1"/>
  <c r="AY107" i="1" s="1"/>
  <c r="AY90" i="1"/>
  <c r="AO90" i="1"/>
  <c r="AZ90" i="1" s="1"/>
  <c r="AE24" i="1"/>
  <c r="AD24" i="1"/>
  <c r="AC24" i="1"/>
  <c r="AB24" i="1"/>
  <c r="AA24" i="1"/>
  <c r="Z24" i="1"/>
  <c r="Y24" i="1"/>
  <c r="X24" i="1"/>
  <c r="W24" i="1"/>
  <c r="V24" i="1"/>
  <c r="A27" i="1"/>
  <c r="AQ91" i="1" l="1"/>
  <c r="AP33" i="1"/>
  <c r="BA33" i="1" s="1"/>
  <c r="AQ33" i="1" s="1"/>
  <c r="Q34" i="1" s="1"/>
  <c r="AX32" i="1"/>
  <c r="AN32" i="1"/>
  <c r="AO107" i="1"/>
  <c r="AZ107" i="1" s="1"/>
  <c r="AP90" i="1"/>
  <c r="BA90" i="1" s="1"/>
  <c r="AQ90" i="1" s="1"/>
  <c r="AL24" i="1"/>
  <c r="AW24" i="1" s="1"/>
  <c r="AO24" i="1"/>
  <c r="AZ24" i="1" s="1"/>
  <c r="AH24" i="1"/>
  <c r="AS24" i="1" s="1"/>
  <c r="AP24" i="1"/>
  <c r="BA24" i="1" s="1"/>
  <c r="AI24" i="1"/>
  <c r="AT24" i="1" s="1"/>
  <c r="AM24" i="1"/>
  <c r="AX24" i="1" s="1"/>
  <c r="AJ24" i="1"/>
  <c r="AU24" i="1" s="1"/>
  <c r="AN24" i="1"/>
  <c r="AY24" i="1" s="1"/>
  <c r="U24" i="1"/>
  <c r="AG24" i="1"/>
  <c r="AR24" i="1" s="1"/>
  <c r="AK24" i="1"/>
  <c r="AV24" i="1" s="1"/>
  <c r="AP107" i="1" l="1"/>
  <c r="BA107" i="1" s="1"/>
  <c r="AQ107" i="1" s="1"/>
  <c r="AY32" i="1"/>
  <c r="AO32" i="1"/>
  <c r="AZ32" i="1" s="1"/>
  <c r="AQ24" i="1"/>
  <c r="AP32" i="1" l="1"/>
  <c r="BA32" i="1" s="1"/>
  <c r="AQ32" i="1" s="1"/>
  <c r="Q33" i="1" s="1"/>
  <c r="T49" i="1"/>
  <c r="S49" i="1"/>
  <c r="R49" i="1"/>
  <c r="Q37" i="1" l="1"/>
  <c r="Q32" i="1"/>
  <c r="AE114" i="1"/>
  <c r="AD114" i="1"/>
  <c r="AC114" i="1"/>
  <c r="AB114" i="1"/>
  <c r="AA114" i="1"/>
  <c r="Z114" i="1"/>
  <c r="Y114" i="1"/>
  <c r="X114" i="1"/>
  <c r="W114" i="1"/>
  <c r="V114" i="1"/>
  <c r="AE113" i="1"/>
  <c r="AD113" i="1"/>
  <c r="AC113" i="1"/>
  <c r="AB113" i="1"/>
  <c r="AA113" i="1"/>
  <c r="Z113" i="1"/>
  <c r="Y113" i="1"/>
  <c r="X113" i="1"/>
  <c r="W113" i="1"/>
  <c r="V113" i="1"/>
  <c r="AE100" i="1"/>
  <c r="AD100" i="1"/>
  <c r="AC100" i="1"/>
  <c r="AB100" i="1"/>
  <c r="AA100" i="1"/>
  <c r="Z100" i="1"/>
  <c r="Y100" i="1"/>
  <c r="X100" i="1"/>
  <c r="W100" i="1"/>
  <c r="V100" i="1"/>
  <c r="AE98" i="1"/>
  <c r="AD98" i="1"/>
  <c r="AC98" i="1"/>
  <c r="AB98" i="1"/>
  <c r="AA98" i="1"/>
  <c r="Z98" i="1"/>
  <c r="Y98" i="1"/>
  <c r="X98" i="1"/>
  <c r="W98" i="1"/>
  <c r="V98" i="1"/>
  <c r="AE28" i="1"/>
  <c r="AD28" i="1"/>
  <c r="AC28" i="1"/>
  <c r="AB28" i="1"/>
  <c r="AA28" i="1"/>
  <c r="Z28" i="1"/>
  <c r="Y28" i="1"/>
  <c r="X28" i="1"/>
  <c r="W28" i="1"/>
  <c r="V28" i="1"/>
  <c r="R96" i="1"/>
  <c r="S96" i="1"/>
  <c r="T96" i="1"/>
  <c r="R91" i="1"/>
  <c r="S91" i="1"/>
  <c r="T91" i="1"/>
  <c r="R63" i="1"/>
  <c r="S63" i="1"/>
  <c r="T63" i="1"/>
  <c r="V54" i="1"/>
  <c r="AG54" i="1" s="1"/>
  <c r="AR54" i="1" s="1"/>
  <c r="W54" i="1"/>
  <c r="X54" i="1"/>
  <c r="Y54" i="1"/>
  <c r="Z54" i="1"/>
  <c r="AA54" i="1"/>
  <c r="AB54" i="1"/>
  <c r="AC54" i="1"/>
  <c r="AD54" i="1"/>
  <c r="AE54" i="1"/>
  <c r="R50" i="1"/>
  <c r="S50" i="1"/>
  <c r="T50" i="1"/>
  <c r="A68" i="1"/>
  <c r="R76" i="1"/>
  <c r="S76" i="1"/>
  <c r="T76" i="1"/>
  <c r="R70" i="1"/>
  <c r="S70" i="1"/>
  <c r="T70" i="1"/>
  <c r="R113" i="1"/>
  <c r="S113" i="1"/>
  <c r="T113" i="1"/>
  <c r="R105" i="1"/>
  <c r="S105" i="1"/>
  <c r="T105" i="1"/>
  <c r="R112" i="1"/>
  <c r="S112" i="1"/>
  <c r="T112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P88" i="1"/>
  <c r="O88" i="1"/>
  <c r="N88" i="1"/>
  <c r="M88" i="1"/>
  <c r="L88" i="1"/>
  <c r="K88" i="1"/>
  <c r="J88" i="1"/>
  <c r="I88" i="1"/>
  <c r="H88" i="1"/>
  <c r="G88" i="1"/>
  <c r="F88" i="1"/>
  <c r="E88" i="1"/>
  <c r="P87" i="1"/>
  <c r="O87" i="1"/>
  <c r="N87" i="1"/>
  <c r="M87" i="1"/>
  <c r="L87" i="1"/>
  <c r="K87" i="1"/>
  <c r="J87" i="1"/>
  <c r="I87" i="1"/>
  <c r="H87" i="1"/>
  <c r="G87" i="1"/>
  <c r="F87" i="1"/>
  <c r="E87" i="1"/>
  <c r="P67" i="1"/>
  <c r="O67" i="1"/>
  <c r="N67" i="1"/>
  <c r="M67" i="1"/>
  <c r="L67" i="1"/>
  <c r="K67" i="1"/>
  <c r="J67" i="1"/>
  <c r="I67" i="1"/>
  <c r="H67" i="1"/>
  <c r="G67" i="1"/>
  <c r="F67" i="1"/>
  <c r="E67" i="1"/>
  <c r="P66" i="1"/>
  <c r="O66" i="1"/>
  <c r="N66" i="1"/>
  <c r="M66" i="1"/>
  <c r="L66" i="1"/>
  <c r="K66" i="1"/>
  <c r="J66" i="1"/>
  <c r="I66" i="1"/>
  <c r="H66" i="1"/>
  <c r="G66" i="1"/>
  <c r="F66" i="1"/>
  <c r="E66" i="1"/>
  <c r="P57" i="1"/>
  <c r="O57" i="1"/>
  <c r="N57" i="1"/>
  <c r="M57" i="1"/>
  <c r="L57" i="1"/>
  <c r="K57" i="1"/>
  <c r="J57" i="1"/>
  <c r="I57" i="1"/>
  <c r="H57" i="1"/>
  <c r="G57" i="1"/>
  <c r="F57" i="1"/>
  <c r="E57" i="1"/>
  <c r="P56" i="1"/>
  <c r="O56" i="1"/>
  <c r="N56" i="1"/>
  <c r="M56" i="1"/>
  <c r="L56" i="1"/>
  <c r="K56" i="1"/>
  <c r="J56" i="1"/>
  <c r="I56" i="1"/>
  <c r="H56" i="1"/>
  <c r="G56" i="1"/>
  <c r="F56" i="1"/>
  <c r="E56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17" i="1"/>
  <c r="O17" i="1"/>
  <c r="N17" i="1"/>
  <c r="M17" i="1"/>
  <c r="L17" i="1"/>
  <c r="K17" i="1"/>
  <c r="J17" i="1"/>
  <c r="I17" i="1"/>
  <c r="H17" i="1"/>
  <c r="G17" i="1"/>
  <c r="F17" i="1"/>
  <c r="E17" i="1"/>
  <c r="I16" i="1"/>
  <c r="H16" i="1"/>
  <c r="G16" i="1"/>
  <c r="F16" i="1"/>
  <c r="E16" i="1"/>
  <c r="AE111" i="1"/>
  <c r="AD111" i="1"/>
  <c r="AC111" i="1"/>
  <c r="AB111" i="1"/>
  <c r="AA111" i="1"/>
  <c r="Z111" i="1"/>
  <c r="Y111" i="1"/>
  <c r="X111" i="1"/>
  <c r="W111" i="1"/>
  <c r="V111" i="1"/>
  <c r="AE110" i="1"/>
  <c r="AD110" i="1"/>
  <c r="AC110" i="1"/>
  <c r="AB110" i="1"/>
  <c r="AA110" i="1"/>
  <c r="Z110" i="1"/>
  <c r="Y110" i="1"/>
  <c r="X110" i="1"/>
  <c r="W110" i="1"/>
  <c r="V110" i="1"/>
  <c r="AE109" i="1"/>
  <c r="AD109" i="1"/>
  <c r="AC109" i="1"/>
  <c r="AB109" i="1"/>
  <c r="AA109" i="1"/>
  <c r="Z109" i="1"/>
  <c r="Y109" i="1"/>
  <c r="X109" i="1"/>
  <c r="W109" i="1"/>
  <c r="V109" i="1"/>
  <c r="AE108" i="1"/>
  <c r="AD108" i="1"/>
  <c r="AC108" i="1"/>
  <c r="AB108" i="1"/>
  <c r="AA108" i="1"/>
  <c r="Z108" i="1"/>
  <c r="Y108" i="1"/>
  <c r="X108" i="1"/>
  <c r="W108" i="1"/>
  <c r="V108" i="1"/>
  <c r="AE106" i="1"/>
  <c r="AD106" i="1"/>
  <c r="AC106" i="1"/>
  <c r="AB106" i="1"/>
  <c r="AA106" i="1"/>
  <c r="Z106" i="1"/>
  <c r="Y106" i="1"/>
  <c r="X106" i="1"/>
  <c r="W106" i="1"/>
  <c r="V106" i="1"/>
  <c r="AE97" i="1"/>
  <c r="AD97" i="1"/>
  <c r="AC97" i="1"/>
  <c r="AB97" i="1"/>
  <c r="AA97" i="1"/>
  <c r="Z97" i="1"/>
  <c r="Y97" i="1"/>
  <c r="X97" i="1"/>
  <c r="W97" i="1"/>
  <c r="V97" i="1"/>
  <c r="AE96" i="1"/>
  <c r="AD96" i="1"/>
  <c r="AC96" i="1"/>
  <c r="AB96" i="1"/>
  <c r="AA96" i="1"/>
  <c r="Z96" i="1"/>
  <c r="Y96" i="1"/>
  <c r="X96" i="1"/>
  <c r="W96" i="1"/>
  <c r="V96" i="1"/>
  <c r="AE95" i="1"/>
  <c r="AD95" i="1"/>
  <c r="AC95" i="1"/>
  <c r="AB95" i="1"/>
  <c r="AA95" i="1"/>
  <c r="Z95" i="1"/>
  <c r="Y95" i="1"/>
  <c r="X95" i="1"/>
  <c r="W95" i="1"/>
  <c r="V95" i="1"/>
  <c r="AE93" i="1"/>
  <c r="AD93" i="1"/>
  <c r="AC93" i="1"/>
  <c r="AB93" i="1"/>
  <c r="AA93" i="1"/>
  <c r="Z93" i="1"/>
  <c r="Y93" i="1"/>
  <c r="X93" i="1"/>
  <c r="W93" i="1"/>
  <c r="V93" i="1"/>
  <c r="AE92" i="1"/>
  <c r="AD92" i="1"/>
  <c r="AC92" i="1"/>
  <c r="AB92" i="1"/>
  <c r="AA92" i="1"/>
  <c r="Z92" i="1"/>
  <c r="Y92" i="1"/>
  <c r="X92" i="1"/>
  <c r="W92" i="1"/>
  <c r="V92" i="1"/>
  <c r="S114" i="1"/>
  <c r="S107" i="1"/>
  <c r="S110" i="1"/>
  <c r="S109" i="1"/>
  <c r="S98" i="1"/>
  <c r="S92" i="1"/>
  <c r="S95" i="1"/>
  <c r="S93" i="1"/>
  <c r="S94" i="1"/>
  <c r="AE118" i="1"/>
  <c r="AD118" i="1"/>
  <c r="AC118" i="1"/>
  <c r="AB118" i="1"/>
  <c r="AA118" i="1"/>
  <c r="Z118" i="1"/>
  <c r="Y118" i="1"/>
  <c r="X118" i="1"/>
  <c r="W118" i="1"/>
  <c r="V118" i="1"/>
  <c r="AE105" i="1"/>
  <c r="AD105" i="1"/>
  <c r="AC105" i="1"/>
  <c r="AB105" i="1"/>
  <c r="AA105" i="1"/>
  <c r="Z105" i="1"/>
  <c r="Y105" i="1"/>
  <c r="X105" i="1"/>
  <c r="W105" i="1"/>
  <c r="V105" i="1"/>
  <c r="AE89" i="1"/>
  <c r="AD89" i="1"/>
  <c r="AC89" i="1"/>
  <c r="AB89" i="1"/>
  <c r="AA89" i="1"/>
  <c r="Z89" i="1"/>
  <c r="Y89" i="1"/>
  <c r="X89" i="1"/>
  <c r="W89" i="1"/>
  <c r="V89" i="1"/>
  <c r="AE62" i="1"/>
  <c r="AD62" i="1"/>
  <c r="AC62" i="1"/>
  <c r="AB62" i="1"/>
  <c r="AA62" i="1"/>
  <c r="Z62" i="1"/>
  <c r="Y62" i="1"/>
  <c r="X62" i="1"/>
  <c r="W62" i="1"/>
  <c r="V62" i="1"/>
  <c r="AE59" i="1"/>
  <c r="AD59" i="1"/>
  <c r="AC59" i="1"/>
  <c r="AB59" i="1"/>
  <c r="AA59" i="1"/>
  <c r="Z59" i="1"/>
  <c r="Y59" i="1"/>
  <c r="X59" i="1"/>
  <c r="W59" i="1"/>
  <c r="V59" i="1"/>
  <c r="AE58" i="1"/>
  <c r="AD58" i="1"/>
  <c r="AC58" i="1"/>
  <c r="AB58" i="1"/>
  <c r="AA58" i="1"/>
  <c r="Z58" i="1"/>
  <c r="Y58" i="1"/>
  <c r="X58" i="1"/>
  <c r="W58" i="1"/>
  <c r="V58" i="1"/>
  <c r="T54" i="1"/>
  <c r="S54" i="1"/>
  <c r="R54" i="1"/>
  <c r="T45" i="1"/>
  <c r="S45" i="1"/>
  <c r="R45" i="1"/>
  <c r="AE51" i="1"/>
  <c r="AD51" i="1"/>
  <c r="AC51" i="1"/>
  <c r="AB51" i="1"/>
  <c r="AA51" i="1"/>
  <c r="Z51" i="1"/>
  <c r="Y51" i="1"/>
  <c r="X51" i="1"/>
  <c r="W51" i="1"/>
  <c r="V51" i="1"/>
  <c r="AE50" i="1"/>
  <c r="AD50" i="1"/>
  <c r="AC50" i="1"/>
  <c r="AB50" i="1"/>
  <c r="AA50" i="1"/>
  <c r="Z50" i="1"/>
  <c r="Y50" i="1"/>
  <c r="X50" i="1"/>
  <c r="W50" i="1"/>
  <c r="V50" i="1"/>
  <c r="T42" i="1"/>
  <c r="S42" i="1"/>
  <c r="R42" i="1"/>
  <c r="AE44" i="1"/>
  <c r="AD44" i="1"/>
  <c r="AC44" i="1"/>
  <c r="AB44" i="1"/>
  <c r="AA44" i="1"/>
  <c r="Z44" i="1"/>
  <c r="Y44" i="1"/>
  <c r="X44" i="1"/>
  <c r="W44" i="1"/>
  <c r="V44" i="1"/>
  <c r="T41" i="1"/>
  <c r="S41" i="1"/>
  <c r="R41" i="1"/>
  <c r="AE43" i="1"/>
  <c r="AD43" i="1"/>
  <c r="AC43" i="1"/>
  <c r="AB43" i="1"/>
  <c r="AA43" i="1"/>
  <c r="Z43" i="1"/>
  <c r="Y43" i="1"/>
  <c r="X43" i="1"/>
  <c r="W43" i="1"/>
  <c r="V43" i="1"/>
  <c r="AE42" i="1"/>
  <c r="AD42" i="1"/>
  <c r="AC42" i="1"/>
  <c r="AB42" i="1"/>
  <c r="AA42" i="1"/>
  <c r="Z42" i="1"/>
  <c r="Y42" i="1"/>
  <c r="X42" i="1"/>
  <c r="W42" i="1"/>
  <c r="V42" i="1"/>
  <c r="T52" i="1"/>
  <c r="S52" i="1"/>
  <c r="R52" i="1"/>
  <c r="AE41" i="1"/>
  <c r="AD41" i="1"/>
  <c r="AC41" i="1"/>
  <c r="AB41" i="1"/>
  <c r="AA41" i="1"/>
  <c r="Z41" i="1"/>
  <c r="Y41" i="1"/>
  <c r="X41" i="1"/>
  <c r="W41" i="1"/>
  <c r="V41" i="1"/>
  <c r="AE27" i="1"/>
  <c r="AD27" i="1"/>
  <c r="AC27" i="1"/>
  <c r="AB27" i="1"/>
  <c r="AA27" i="1"/>
  <c r="Z27" i="1"/>
  <c r="Y27" i="1"/>
  <c r="X27" i="1"/>
  <c r="W27" i="1"/>
  <c r="V27" i="1"/>
  <c r="AE23" i="1"/>
  <c r="AD23" i="1"/>
  <c r="AC23" i="1"/>
  <c r="AB23" i="1"/>
  <c r="AA23" i="1"/>
  <c r="Z23" i="1"/>
  <c r="Y23" i="1"/>
  <c r="X23" i="1"/>
  <c r="W23" i="1"/>
  <c r="V23" i="1"/>
  <c r="AE22" i="1"/>
  <c r="AD22" i="1"/>
  <c r="AC22" i="1"/>
  <c r="AB22" i="1"/>
  <c r="AA22" i="1"/>
  <c r="Z22" i="1"/>
  <c r="Y22" i="1"/>
  <c r="X22" i="1"/>
  <c r="W22" i="1"/>
  <c r="V22" i="1"/>
  <c r="AE19" i="1"/>
  <c r="AD19" i="1"/>
  <c r="AC19" i="1"/>
  <c r="AB19" i="1"/>
  <c r="AA19" i="1"/>
  <c r="Z19" i="1"/>
  <c r="Y19" i="1"/>
  <c r="X19" i="1"/>
  <c r="W19" i="1"/>
  <c r="V19" i="1"/>
  <c r="AE18" i="1"/>
  <c r="AD18" i="1"/>
  <c r="AC18" i="1"/>
  <c r="AB18" i="1"/>
  <c r="AA18" i="1"/>
  <c r="Z18" i="1"/>
  <c r="Y18" i="1"/>
  <c r="X18" i="1"/>
  <c r="W18" i="1"/>
  <c r="V18" i="1"/>
  <c r="AE5" i="1"/>
  <c r="AD5" i="1"/>
  <c r="AC5" i="1"/>
  <c r="AB5" i="1"/>
  <c r="AA5" i="1"/>
  <c r="Z5" i="1"/>
  <c r="Y5" i="1"/>
  <c r="X5" i="1"/>
  <c r="W5" i="1"/>
  <c r="V5" i="1"/>
  <c r="Y69" i="1"/>
  <c r="V68" i="1"/>
  <c r="W68" i="1"/>
  <c r="AE77" i="1"/>
  <c r="AD77" i="1"/>
  <c r="AC77" i="1"/>
  <c r="AB77" i="1"/>
  <c r="AA77" i="1"/>
  <c r="Z77" i="1"/>
  <c r="Y77" i="1"/>
  <c r="X77" i="1"/>
  <c r="W77" i="1"/>
  <c r="V77" i="1"/>
  <c r="AE76" i="1"/>
  <c r="AD76" i="1"/>
  <c r="AC76" i="1"/>
  <c r="AB76" i="1"/>
  <c r="AA76" i="1"/>
  <c r="Z76" i="1"/>
  <c r="Y76" i="1"/>
  <c r="X76" i="1"/>
  <c r="W76" i="1"/>
  <c r="V76" i="1"/>
  <c r="AE74" i="1"/>
  <c r="AD74" i="1"/>
  <c r="AC74" i="1"/>
  <c r="AB74" i="1"/>
  <c r="AA74" i="1"/>
  <c r="Z74" i="1"/>
  <c r="Y74" i="1"/>
  <c r="X74" i="1"/>
  <c r="W74" i="1"/>
  <c r="V74" i="1"/>
  <c r="AE71" i="1"/>
  <c r="AD71" i="1"/>
  <c r="AC71" i="1"/>
  <c r="AB71" i="1"/>
  <c r="AA71" i="1"/>
  <c r="Z71" i="1"/>
  <c r="Y71" i="1"/>
  <c r="X71" i="1"/>
  <c r="W71" i="1"/>
  <c r="V71" i="1"/>
  <c r="AE70" i="1"/>
  <c r="AD70" i="1"/>
  <c r="AC70" i="1"/>
  <c r="AB70" i="1"/>
  <c r="AA70" i="1"/>
  <c r="Z70" i="1"/>
  <c r="Y70" i="1"/>
  <c r="X70" i="1"/>
  <c r="W70" i="1"/>
  <c r="V70" i="1"/>
  <c r="AE69" i="1"/>
  <c r="AD69" i="1"/>
  <c r="AC69" i="1"/>
  <c r="AB69" i="1"/>
  <c r="AA69" i="1"/>
  <c r="Z69" i="1"/>
  <c r="X69" i="1"/>
  <c r="W69" i="1"/>
  <c r="V69" i="1"/>
  <c r="X68" i="1"/>
  <c r="AE68" i="1"/>
  <c r="AD68" i="1"/>
  <c r="AC68" i="1"/>
  <c r="AB68" i="1"/>
  <c r="AA68" i="1"/>
  <c r="Z68" i="1"/>
  <c r="Y68" i="1"/>
  <c r="AP28" i="1" l="1"/>
  <c r="BA28" i="1" s="1"/>
  <c r="AH98" i="1"/>
  <c r="AS98" i="1" s="1"/>
  <c r="AO113" i="1"/>
  <c r="AZ113" i="1" s="1"/>
  <c r="AO114" i="1"/>
  <c r="AZ114" i="1" s="1"/>
  <c r="AP100" i="1"/>
  <c r="BA100" i="1" s="1"/>
  <c r="AH113" i="1"/>
  <c r="AS113" i="1" s="1"/>
  <c r="AH114" i="1"/>
  <c r="AS114" i="1" s="1"/>
  <c r="AP113" i="1"/>
  <c r="BA113" i="1" s="1"/>
  <c r="U114" i="1"/>
  <c r="AP114" i="1"/>
  <c r="BA114" i="1" s="1"/>
  <c r="AL98" i="1"/>
  <c r="AW98" i="1" s="1"/>
  <c r="AO100" i="1"/>
  <c r="AZ100" i="1" s="1"/>
  <c r="AO98" i="1"/>
  <c r="AZ98" i="1" s="1"/>
  <c r="AH100" i="1"/>
  <c r="AS100" i="1" s="1"/>
  <c r="AO28" i="1"/>
  <c r="AZ28" i="1" s="1"/>
  <c r="AH28" i="1"/>
  <c r="AS28" i="1" s="1"/>
  <c r="AI114" i="1"/>
  <c r="AT114" i="1" s="1"/>
  <c r="AM114" i="1"/>
  <c r="AX114" i="1" s="1"/>
  <c r="AJ114" i="1"/>
  <c r="AU114" i="1" s="1"/>
  <c r="AN114" i="1"/>
  <c r="AY114" i="1" s="1"/>
  <c r="AL114" i="1"/>
  <c r="AW114" i="1" s="1"/>
  <c r="AG114" i="1"/>
  <c r="AR114" i="1" s="1"/>
  <c r="AK114" i="1"/>
  <c r="AV114" i="1" s="1"/>
  <c r="U113" i="1"/>
  <c r="AL113" i="1"/>
  <c r="AW113" i="1" s="1"/>
  <c r="AI113" i="1"/>
  <c r="AT113" i="1" s="1"/>
  <c r="AM113" i="1"/>
  <c r="AX113" i="1" s="1"/>
  <c r="AJ113" i="1"/>
  <c r="AU113" i="1" s="1"/>
  <c r="AN113" i="1"/>
  <c r="AY113" i="1" s="1"/>
  <c r="AG113" i="1"/>
  <c r="AR113" i="1" s="1"/>
  <c r="AK113" i="1"/>
  <c r="AV113" i="1" s="1"/>
  <c r="AP98" i="1"/>
  <c r="BA98" i="1" s="1"/>
  <c r="U100" i="1"/>
  <c r="AI98" i="1"/>
  <c r="AT98" i="1" s="1"/>
  <c r="AM98" i="1"/>
  <c r="AX98" i="1" s="1"/>
  <c r="AI100" i="1"/>
  <c r="AT100" i="1" s="1"/>
  <c r="AM100" i="1"/>
  <c r="AX100" i="1" s="1"/>
  <c r="U98" i="1"/>
  <c r="AL100" i="1"/>
  <c r="AW100" i="1" s="1"/>
  <c r="AJ98" i="1"/>
  <c r="AU98" i="1" s="1"/>
  <c r="AN98" i="1"/>
  <c r="AY98" i="1" s="1"/>
  <c r="AJ100" i="1"/>
  <c r="AU100" i="1" s="1"/>
  <c r="AN100" i="1"/>
  <c r="AY100" i="1" s="1"/>
  <c r="AG98" i="1"/>
  <c r="AR98" i="1" s="1"/>
  <c r="AK98" i="1"/>
  <c r="AV98" i="1" s="1"/>
  <c r="AG100" i="1"/>
  <c r="AR100" i="1" s="1"/>
  <c r="AK100" i="1"/>
  <c r="AV100" i="1" s="1"/>
  <c r="AI28" i="1"/>
  <c r="AT28" i="1" s="1"/>
  <c r="AM28" i="1"/>
  <c r="AX28" i="1" s="1"/>
  <c r="AL28" i="1"/>
  <c r="AW28" i="1" s="1"/>
  <c r="AJ28" i="1"/>
  <c r="AU28" i="1" s="1"/>
  <c r="AN28" i="1"/>
  <c r="AY28" i="1" s="1"/>
  <c r="U28" i="1"/>
  <c r="AG28" i="1"/>
  <c r="AR28" i="1" s="1"/>
  <c r="AK28" i="1"/>
  <c r="AV28" i="1" s="1"/>
  <c r="AK54" i="1"/>
  <c r="AV54" i="1" s="1"/>
  <c r="U54" i="1"/>
  <c r="AI54" i="1"/>
  <c r="AT54" i="1" s="1"/>
  <c r="AL54" i="1"/>
  <c r="AW54" i="1" s="1"/>
  <c r="AH54" i="1"/>
  <c r="AS54" i="1" s="1"/>
  <c r="AM54" i="1"/>
  <c r="AX54" i="1" s="1"/>
  <c r="AJ54" i="1"/>
  <c r="AU54" i="1" s="1"/>
  <c r="AN54" i="1"/>
  <c r="AY54" i="1" s="1"/>
  <c r="AP54" i="1"/>
  <c r="BA54" i="1" s="1"/>
  <c r="AO54" i="1"/>
  <c r="AZ54" i="1" s="1"/>
  <c r="AH118" i="1"/>
  <c r="AS118" i="1" s="1"/>
  <c r="AH108" i="1"/>
  <c r="AS108" i="1" s="1"/>
  <c r="AM19" i="1"/>
  <c r="AX19" i="1" s="1"/>
  <c r="AO50" i="1"/>
  <c r="AZ50" i="1" s="1"/>
  <c r="AH62" i="1"/>
  <c r="AS62" i="1" s="1"/>
  <c r="U118" i="1"/>
  <c r="AH23" i="1"/>
  <c r="AS23" i="1" s="1"/>
  <c r="AH27" i="1"/>
  <c r="AS27" i="1" s="1"/>
  <c r="U110" i="1"/>
  <c r="AH106" i="1"/>
  <c r="AS106" i="1" s="1"/>
  <c r="AH111" i="1"/>
  <c r="AS111" i="1" s="1"/>
  <c r="U111" i="1"/>
  <c r="AH110" i="1"/>
  <c r="AS110" i="1" s="1"/>
  <c r="U109" i="1"/>
  <c r="AH109" i="1"/>
  <c r="AS109" i="1" s="1"/>
  <c r="AH92" i="1"/>
  <c r="AS92" i="1" s="1"/>
  <c r="AO96" i="1"/>
  <c r="AZ96" i="1" s="1"/>
  <c r="U89" i="1"/>
  <c r="AI77" i="1"/>
  <c r="AT77" i="1" s="1"/>
  <c r="AK74" i="1"/>
  <c r="AV74" i="1" s="1"/>
  <c r="AH59" i="1"/>
  <c r="AS59" i="1" s="1"/>
  <c r="AJ71" i="1"/>
  <c r="AU71" i="1" s="1"/>
  <c r="U71" i="1"/>
  <c r="AH71" i="1"/>
  <c r="AS71" i="1" s="1"/>
  <c r="AI71" i="1"/>
  <c r="AT71" i="1" s="1"/>
  <c r="AG71" i="1"/>
  <c r="AR71" i="1" s="1"/>
  <c r="AK76" i="1"/>
  <c r="AV76" i="1" s="1"/>
  <c r="AK77" i="1"/>
  <c r="AV77" i="1" s="1"/>
  <c r="AI74" i="1"/>
  <c r="AT74" i="1" s="1"/>
  <c r="AP77" i="1"/>
  <c r="BA77" i="1" s="1"/>
  <c r="U74" i="1"/>
  <c r="AK71" i="1"/>
  <c r="AV71" i="1" s="1"/>
  <c r="AI70" i="1"/>
  <c r="AT70" i="1" s="1"/>
  <c r="AI76" i="1"/>
  <c r="AT76" i="1" s="1"/>
  <c r="AJ76" i="1"/>
  <c r="AU76" i="1" s="1"/>
  <c r="AH76" i="1"/>
  <c r="AS76" i="1" s="1"/>
  <c r="AG76" i="1"/>
  <c r="AR76" i="1" s="1"/>
  <c r="U76" i="1"/>
  <c r="AJ70" i="1"/>
  <c r="AU70" i="1" s="1"/>
  <c r="AL74" i="1"/>
  <c r="AW74" i="1" s="1"/>
  <c r="AO77" i="1"/>
  <c r="AZ77" i="1" s="1"/>
  <c r="AG69" i="1"/>
  <c r="AR69" i="1" s="1"/>
  <c r="AG70" i="1"/>
  <c r="AR70" i="1" s="1"/>
  <c r="AG74" i="1"/>
  <c r="AR74" i="1" s="1"/>
  <c r="AG77" i="1"/>
  <c r="AR77" i="1" s="1"/>
  <c r="AL77" i="1"/>
  <c r="AW77" i="1" s="1"/>
  <c r="AO51" i="1"/>
  <c r="AZ51" i="1" s="1"/>
  <c r="U62" i="1"/>
  <c r="U93" i="1"/>
  <c r="AP110" i="1"/>
  <c r="BA110" i="1" s="1"/>
  <c r="AP111" i="1"/>
  <c r="BA111" i="1" s="1"/>
  <c r="U70" i="1"/>
  <c r="U77" i="1"/>
  <c r="AH70" i="1"/>
  <c r="AS70" i="1" s="1"/>
  <c r="AH74" i="1"/>
  <c r="AS74" i="1" s="1"/>
  <c r="AH77" i="1"/>
  <c r="AS77" i="1" s="1"/>
  <c r="AL118" i="1"/>
  <c r="AW118" i="1" s="1"/>
  <c r="AO97" i="1"/>
  <c r="AZ97" i="1" s="1"/>
  <c r="AO110" i="1"/>
  <c r="AZ110" i="1" s="1"/>
  <c r="AO111" i="1"/>
  <c r="AZ111" i="1" s="1"/>
  <c r="AJ74" i="1"/>
  <c r="AJ77" i="1"/>
  <c r="AU77" i="1" s="1"/>
  <c r="AM77" i="1"/>
  <c r="AX77" i="1" s="1"/>
  <c r="AN77" i="1"/>
  <c r="AY77" i="1" s="1"/>
  <c r="AO118" i="1"/>
  <c r="AZ118" i="1" s="1"/>
  <c r="AP22" i="1"/>
  <c r="BA22" i="1" s="1"/>
  <c r="AL27" i="1"/>
  <c r="AW27" i="1" s="1"/>
  <c r="U23" i="1"/>
  <c r="AJ22" i="1"/>
  <c r="AU22" i="1" s="1"/>
  <c r="AH19" i="1"/>
  <c r="AS19" i="1" s="1"/>
  <c r="AN19" i="1"/>
  <c r="AY19" i="1" s="1"/>
  <c r="AH18" i="1"/>
  <c r="AS18" i="1" s="1"/>
  <c r="U105" i="1"/>
  <c r="U108" i="1"/>
  <c r="AL110" i="1"/>
  <c r="AW110" i="1" s="1"/>
  <c r="AI108" i="1"/>
  <c r="AT108" i="1" s="1"/>
  <c r="AI110" i="1"/>
  <c r="AT110" i="1" s="1"/>
  <c r="AJ108" i="1"/>
  <c r="AU108" i="1" s="1"/>
  <c r="AJ109" i="1"/>
  <c r="AU109" i="1" s="1"/>
  <c r="AJ110" i="1"/>
  <c r="AU110" i="1" s="1"/>
  <c r="AN110" i="1"/>
  <c r="AY110" i="1" s="1"/>
  <c r="AJ111" i="1"/>
  <c r="AU111" i="1" s="1"/>
  <c r="AN111" i="1"/>
  <c r="AY111" i="1" s="1"/>
  <c r="U106" i="1"/>
  <c r="AL111" i="1"/>
  <c r="AW111" i="1" s="1"/>
  <c r="AI109" i="1"/>
  <c r="AT109" i="1" s="1"/>
  <c r="AM110" i="1"/>
  <c r="AX110" i="1" s="1"/>
  <c r="AI111" i="1"/>
  <c r="AT111" i="1" s="1"/>
  <c r="AM111" i="1"/>
  <c r="AX111" i="1" s="1"/>
  <c r="AG106" i="1"/>
  <c r="AR106" i="1" s="1"/>
  <c r="AG108" i="1"/>
  <c r="AR108" i="1" s="1"/>
  <c r="AK108" i="1"/>
  <c r="AV108" i="1" s="1"/>
  <c r="AG109" i="1"/>
  <c r="AR109" i="1" s="1"/>
  <c r="AK109" i="1"/>
  <c r="AV109" i="1" s="1"/>
  <c r="AG110" i="1"/>
  <c r="AR110" i="1" s="1"/>
  <c r="AK110" i="1"/>
  <c r="AV110" i="1" s="1"/>
  <c r="AG111" i="1"/>
  <c r="AR111" i="1" s="1"/>
  <c r="AK111" i="1"/>
  <c r="AV111" i="1" s="1"/>
  <c r="U92" i="1"/>
  <c r="AH93" i="1"/>
  <c r="AS93" i="1" s="1"/>
  <c r="U95" i="1"/>
  <c r="AH95" i="1"/>
  <c r="AS95" i="1" s="1"/>
  <c r="AL95" i="1"/>
  <c r="AW95" i="1" s="1"/>
  <c r="U96" i="1"/>
  <c r="AH96" i="1"/>
  <c r="AS96" i="1" s="1"/>
  <c r="AL96" i="1"/>
  <c r="AW96" i="1" s="1"/>
  <c r="AP96" i="1"/>
  <c r="BA96" i="1" s="1"/>
  <c r="U97" i="1"/>
  <c r="AH97" i="1"/>
  <c r="AS97" i="1" s="1"/>
  <c r="AL97" i="1"/>
  <c r="AW97" i="1" s="1"/>
  <c r="AP97" i="1"/>
  <c r="BA97" i="1" s="1"/>
  <c r="AI92" i="1"/>
  <c r="AT92" i="1" s="1"/>
  <c r="AI93" i="1"/>
  <c r="AT93" i="1" s="1"/>
  <c r="AI95" i="1"/>
  <c r="AT95" i="1" s="1"/>
  <c r="AI96" i="1"/>
  <c r="AT96" i="1" s="1"/>
  <c r="AM96" i="1"/>
  <c r="AX96" i="1" s="1"/>
  <c r="AI97" i="1"/>
  <c r="AT97" i="1" s="1"/>
  <c r="AM97" i="1"/>
  <c r="AX97" i="1" s="1"/>
  <c r="AJ92" i="1"/>
  <c r="AU92" i="1" s="1"/>
  <c r="AJ95" i="1"/>
  <c r="AU95" i="1" s="1"/>
  <c r="AJ96" i="1"/>
  <c r="AU96" i="1" s="1"/>
  <c r="AN96" i="1"/>
  <c r="AY96" i="1" s="1"/>
  <c r="AJ97" i="1"/>
  <c r="AU97" i="1" s="1"/>
  <c r="AN97" i="1"/>
  <c r="AY97" i="1" s="1"/>
  <c r="AG92" i="1"/>
  <c r="AR92" i="1" s="1"/>
  <c r="AG93" i="1"/>
  <c r="AR93" i="1" s="1"/>
  <c r="AG95" i="1"/>
  <c r="AR95" i="1" s="1"/>
  <c r="AK95" i="1"/>
  <c r="AV95" i="1" s="1"/>
  <c r="AG96" i="1"/>
  <c r="AR96" i="1" s="1"/>
  <c r="AK96" i="1"/>
  <c r="AV96" i="1" s="1"/>
  <c r="AG97" i="1"/>
  <c r="AR97" i="1" s="1"/>
  <c r="AK97" i="1"/>
  <c r="AV97" i="1" s="1"/>
  <c r="AP118" i="1"/>
  <c r="BA118" i="1" s="1"/>
  <c r="AI118" i="1"/>
  <c r="AT118" i="1" s="1"/>
  <c r="AM118" i="1"/>
  <c r="AX118" i="1" s="1"/>
  <c r="AJ118" i="1"/>
  <c r="AU118" i="1" s="1"/>
  <c r="AN118" i="1"/>
  <c r="AY118" i="1" s="1"/>
  <c r="AG118" i="1"/>
  <c r="AR118" i="1" s="1"/>
  <c r="AK118" i="1"/>
  <c r="AV118" i="1" s="1"/>
  <c r="AG105" i="1"/>
  <c r="AR105" i="1" s="1"/>
  <c r="AG89" i="1"/>
  <c r="AR89" i="1" s="1"/>
  <c r="U58" i="1"/>
  <c r="U59" i="1"/>
  <c r="AI62" i="1"/>
  <c r="AT62" i="1" s="1"/>
  <c r="AJ62" i="1"/>
  <c r="AU62" i="1" s="1"/>
  <c r="AG59" i="1"/>
  <c r="AR59" i="1" s="1"/>
  <c r="AG62" i="1"/>
  <c r="AR62" i="1" s="1"/>
  <c r="AG58" i="1"/>
  <c r="AR58" i="1" s="1"/>
  <c r="U42" i="1"/>
  <c r="AH42" i="1"/>
  <c r="AS42" i="1" s="1"/>
  <c r="U43" i="1"/>
  <c r="U44" i="1"/>
  <c r="AH44" i="1"/>
  <c r="AS44" i="1" s="1"/>
  <c r="AL44" i="1"/>
  <c r="AW44" i="1" s="1"/>
  <c r="U50" i="1"/>
  <c r="AH50" i="1"/>
  <c r="AS50" i="1" s="1"/>
  <c r="AL50" i="1"/>
  <c r="AW50" i="1" s="1"/>
  <c r="AP50" i="1"/>
  <c r="BA50" i="1" s="1"/>
  <c r="U51" i="1"/>
  <c r="AH51" i="1"/>
  <c r="AS51" i="1" s="1"/>
  <c r="AL51" i="1"/>
  <c r="AW51" i="1" s="1"/>
  <c r="AP51" i="1"/>
  <c r="BA51" i="1" s="1"/>
  <c r="AI44" i="1"/>
  <c r="AT44" i="1" s="1"/>
  <c r="AI50" i="1"/>
  <c r="AT50" i="1" s="1"/>
  <c r="AM50" i="1"/>
  <c r="AX50" i="1" s="1"/>
  <c r="AI51" i="1"/>
  <c r="AT51" i="1" s="1"/>
  <c r="AM51" i="1"/>
  <c r="AX51" i="1" s="1"/>
  <c r="AJ42" i="1"/>
  <c r="AU42" i="1" s="1"/>
  <c r="AJ44" i="1"/>
  <c r="AU44" i="1" s="1"/>
  <c r="AJ50" i="1"/>
  <c r="AU50" i="1" s="1"/>
  <c r="AN50" i="1"/>
  <c r="AY50" i="1" s="1"/>
  <c r="AJ51" i="1"/>
  <c r="AU51" i="1" s="1"/>
  <c r="AN51" i="1"/>
  <c r="AY51" i="1" s="1"/>
  <c r="AI42" i="1"/>
  <c r="AT42" i="1" s="1"/>
  <c r="AG42" i="1"/>
  <c r="AR42" i="1" s="1"/>
  <c r="AG43" i="1"/>
  <c r="AR43" i="1" s="1"/>
  <c r="AG44" i="1"/>
  <c r="AR44" i="1" s="1"/>
  <c r="AK44" i="1"/>
  <c r="AV44" i="1" s="1"/>
  <c r="AG50" i="1"/>
  <c r="AR50" i="1" s="1"/>
  <c r="AK50" i="1"/>
  <c r="AV50" i="1" s="1"/>
  <c r="AG51" i="1"/>
  <c r="AR51" i="1" s="1"/>
  <c r="AK51" i="1"/>
  <c r="AV51" i="1" s="1"/>
  <c r="U41" i="1"/>
  <c r="AG41" i="1"/>
  <c r="AR41" i="1" s="1"/>
  <c r="AL23" i="1"/>
  <c r="AW23" i="1" s="1"/>
  <c r="U18" i="1"/>
  <c r="AI18" i="1"/>
  <c r="AT18" i="1" s="1"/>
  <c r="U19" i="1"/>
  <c r="AI19" i="1"/>
  <c r="AT19" i="1" s="1"/>
  <c r="AO22" i="1"/>
  <c r="AZ22" i="1" s="1"/>
  <c r="AL22" i="1"/>
  <c r="AW22" i="1" s="1"/>
  <c r="AO23" i="1"/>
  <c r="AZ23" i="1" s="1"/>
  <c r="AP23" i="1"/>
  <c r="BA23" i="1" s="1"/>
  <c r="AO27" i="1"/>
  <c r="AZ27" i="1" s="1"/>
  <c r="AP27" i="1"/>
  <c r="BA27" i="1" s="1"/>
  <c r="U22" i="1"/>
  <c r="U27" i="1"/>
  <c r="AG18" i="1"/>
  <c r="AR18" i="1" s="1"/>
  <c r="AO19" i="1"/>
  <c r="AZ19" i="1" s="1"/>
  <c r="AK19" i="1"/>
  <c r="AV19" i="1" s="1"/>
  <c r="AG19" i="1"/>
  <c r="AR19" i="1" s="1"/>
  <c r="AJ19" i="1"/>
  <c r="AU19" i="1" s="1"/>
  <c r="AP19" i="1"/>
  <c r="BA19" i="1" s="1"/>
  <c r="AN22" i="1"/>
  <c r="AY22" i="1" s="1"/>
  <c r="AN23" i="1"/>
  <c r="AY23" i="1" s="1"/>
  <c r="AN27" i="1"/>
  <c r="AY27" i="1" s="1"/>
  <c r="AL19" i="1"/>
  <c r="AW19" i="1" s="1"/>
  <c r="AH22" i="1"/>
  <c r="AS22" i="1" s="1"/>
  <c r="AI22" i="1"/>
  <c r="AT22" i="1" s="1"/>
  <c r="AM22" i="1"/>
  <c r="AX22" i="1" s="1"/>
  <c r="AI23" i="1"/>
  <c r="AT23" i="1" s="1"/>
  <c r="AM23" i="1"/>
  <c r="AX23" i="1" s="1"/>
  <c r="AI27" i="1"/>
  <c r="AT27" i="1" s="1"/>
  <c r="AM27" i="1"/>
  <c r="AX27" i="1" s="1"/>
  <c r="AJ23" i="1"/>
  <c r="AU23" i="1" s="1"/>
  <c r="AJ27" i="1"/>
  <c r="AU27" i="1" s="1"/>
  <c r="AG22" i="1"/>
  <c r="AR22" i="1" s="1"/>
  <c r="AK22" i="1"/>
  <c r="AV22" i="1" s="1"/>
  <c r="AG23" i="1"/>
  <c r="AR23" i="1" s="1"/>
  <c r="AK23" i="1"/>
  <c r="AV23" i="1" s="1"/>
  <c r="AG27" i="1"/>
  <c r="AR27" i="1" s="1"/>
  <c r="AK27" i="1"/>
  <c r="AV27" i="1" s="1"/>
  <c r="U5" i="1"/>
  <c r="AG5" i="1"/>
  <c r="AR5" i="1" s="1"/>
  <c r="U69" i="1"/>
  <c r="U68" i="1"/>
  <c r="AG68" i="1"/>
  <c r="AR68" i="1" s="1"/>
  <c r="AH89" i="1" l="1"/>
  <c r="AS89" i="1" s="1"/>
  <c r="AL109" i="1"/>
  <c r="AW109" i="1" s="1"/>
  <c r="AM109" i="1"/>
  <c r="AX109" i="1" s="1"/>
  <c r="AH5" i="1"/>
  <c r="AS5" i="1" s="1"/>
  <c r="AH58" i="1"/>
  <c r="AS58" i="1" s="1"/>
  <c r="AI5" i="1"/>
  <c r="AL108" i="1"/>
  <c r="AW108" i="1" s="1"/>
  <c r="AM108" i="1"/>
  <c r="AI59" i="1"/>
  <c r="AT59" i="1" s="1"/>
  <c r="AK62" i="1"/>
  <c r="AV62" i="1" s="1"/>
  <c r="AI58" i="1"/>
  <c r="AT58" i="1" s="1"/>
  <c r="AK92" i="1"/>
  <c r="AV92" i="1" s="1"/>
  <c r="AL76" i="1"/>
  <c r="AW76" i="1" s="1"/>
  <c r="AK42" i="1"/>
  <c r="AV42" i="1" s="1"/>
  <c r="AJ18" i="1"/>
  <c r="AU18" i="1" s="1"/>
  <c r="AM95" i="1"/>
  <c r="AX95" i="1" s="1"/>
  <c r="AM44" i="1"/>
  <c r="AX44" i="1" s="1"/>
  <c r="AL62" i="1"/>
  <c r="AW62" i="1" s="1"/>
  <c r="AI89" i="1"/>
  <c r="AJ89" i="1" s="1"/>
  <c r="AU89" i="1" s="1"/>
  <c r="AK70" i="1"/>
  <c r="AL70" i="1" s="1"/>
  <c r="AW70" i="1" s="1"/>
  <c r="AH43" i="1"/>
  <c r="AS43" i="1" s="1"/>
  <c r="AI43" i="1"/>
  <c r="AT43" i="1" s="1"/>
  <c r="AQ114" i="1"/>
  <c r="AQ100" i="1"/>
  <c r="AQ113" i="1"/>
  <c r="AQ98" i="1"/>
  <c r="AQ28" i="1"/>
  <c r="AQ54" i="1"/>
  <c r="AH105" i="1"/>
  <c r="AI106" i="1"/>
  <c r="AT106" i="1" s="1"/>
  <c r="AJ93" i="1"/>
  <c r="AU93" i="1" s="1"/>
  <c r="AM74" i="1"/>
  <c r="AX74" i="1" s="1"/>
  <c r="AH69" i="1"/>
  <c r="AS69" i="1" s="1"/>
  <c r="AQ97" i="1"/>
  <c r="AN95" i="1"/>
  <c r="AY95" i="1" s="1"/>
  <c r="AQ77" i="1"/>
  <c r="AU74" i="1"/>
  <c r="AQ110" i="1"/>
  <c r="AL71" i="1"/>
  <c r="AW71" i="1" s="1"/>
  <c r="AQ50" i="1"/>
  <c r="AH41" i="1"/>
  <c r="AS41" i="1" s="1"/>
  <c r="AQ23" i="1"/>
  <c r="AQ27" i="1"/>
  <c r="AQ111" i="1"/>
  <c r="AQ96" i="1"/>
  <c r="AQ118" i="1"/>
  <c r="Q118" i="1" s="1"/>
  <c r="AQ51" i="1"/>
  <c r="AQ22" i="1"/>
  <c r="AQ19" i="1"/>
  <c r="AH68" i="1"/>
  <c r="AS68" i="1" s="1"/>
  <c r="S62" i="1"/>
  <c r="S59" i="1"/>
  <c r="S64" i="1"/>
  <c r="T62" i="1"/>
  <c r="T59" i="1"/>
  <c r="R62" i="1"/>
  <c r="R59" i="1"/>
  <c r="T118" i="1"/>
  <c r="T107" i="1"/>
  <c r="T114" i="1"/>
  <c r="T110" i="1"/>
  <c r="T109" i="1"/>
  <c r="T92" i="1"/>
  <c r="T98" i="1"/>
  <c r="T95" i="1"/>
  <c r="T93" i="1"/>
  <c r="T94" i="1"/>
  <c r="T80" i="1"/>
  <c r="T78" i="1"/>
  <c r="T83" i="1"/>
  <c r="T68" i="1"/>
  <c r="T74" i="1"/>
  <c r="T64" i="1"/>
  <c r="T12" i="1"/>
  <c r="T10" i="1"/>
  <c r="Q23" i="1" l="1"/>
  <c r="AN74" i="1"/>
  <c r="AY74" i="1" s="1"/>
  <c r="AN109" i="1"/>
  <c r="AY109" i="1" s="1"/>
  <c r="AO109" i="1"/>
  <c r="AZ109" i="1" s="1"/>
  <c r="AP109" i="1"/>
  <c r="BA109" i="1" s="1"/>
  <c r="AM71" i="1"/>
  <c r="AT5" i="1"/>
  <c r="AJ5" i="1"/>
  <c r="AU5" i="1" s="1"/>
  <c r="Q82" i="1"/>
  <c r="Q79" i="1"/>
  <c r="Q111" i="1"/>
  <c r="AJ59" i="1"/>
  <c r="AU59" i="1" s="1"/>
  <c r="AX108" i="1"/>
  <c r="AN108" i="1"/>
  <c r="AJ58" i="1"/>
  <c r="AU58" i="1" s="1"/>
  <c r="Q20" i="1"/>
  <c r="Q28" i="1"/>
  <c r="AN44" i="1"/>
  <c r="AY44" i="1" s="1"/>
  <c r="AL92" i="1"/>
  <c r="AW92" i="1" s="1"/>
  <c r="AM92" i="1"/>
  <c r="AX92" i="1" s="1"/>
  <c r="AL42" i="1"/>
  <c r="AW42" i="1" s="1"/>
  <c r="AM76" i="1"/>
  <c r="AK18" i="1"/>
  <c r="AK59" i="1"/>
  <c r="AO44" i="1"/>
  <c r="AZ44" i="1" s="1"/>
  <c r="AM62" i="1"/>
  <c r="AK89" i="1"/>
  <c r="AV89" i="1" s="1"/>
  <c r="AT89" i="1"/>
  <c r="AV70" i="1"/>
  <c r="AM70" i="1"/>
  <c r="AX70" i="1" s="1"/>
  <c r="AJ43" i="1"/>
  <c r="Q112" i="1"/>
  <c r="Q114" i="1"/>
  <c r="AK93" i="1"/>
  <c r="AV93" i="1" s="1"/>
  <c r="AJ106" i="1"/>
  <c r="AU106" i="1" s="1"/>
  <c r="AS105" i="1"/>
  <c r="AI105" i="1"/>
  <c r="AO74" i="1"/>
  <c r="AI69" i="1"/>
  <c r="AT69" i="1" s="1"/>
  <c r="AO95" i="1"/>
  <c r="AI68" i="1"/>
  <c r="AT68" i="1" s="1"/>
  <c r="AN71" i="1"/>
  <c r="AY71" i="1" s="1"/>
  <c r="AI41" i="1"/>
  <c r="AX71" i="1"/>
  <c r="R98" i="1"/>
  <c r="AQ109" i="1" l="1"/>
  <c r="AK58" i="1"/>
  <c r="AL58" i="1" s="1"/>
  <c r="AW58" i="1" s="1"/>
  <c r="AK5" i="1"/>
  <c r="AY108" i="1"/>
  <c r="AO108" i="1"/>
  <c r="AZ108" i="1" s="1"/>
  <c r="AN92" i="1"/>
  <c r="AO92" i="1" s="1"/>
  <c r="AZ92" i="1" s="1"/>
  <c r="AM42" i="1"/>
  <c r="AN42" i="1" s="1"/>
  <c r="AY42" i="1" s="1"/>
  <c r="AP44" i="1"/>
  <c r="BA44" i="1" s="1"/>
  <c r="AQ44" i="1" s="1"/>
  <c r="AX76" i="1"/>
  <c r="AN76" i="1"/>
  <c r="AV18" i="1"/>
  <c r="AL18" i="1"/>
  <c r="AV59" i="1"/>
  <c r="AL59" i="1"/>
  <c r="AW59" i="1" s="1"/>
  <c r="AX62" i="1"/>
  <c r="AN62" i="1"/>
  <c r="AY62" i="1" s="1"/>
  <c r="AL89" i="1"/>
  <c r="AM89" i="1" s="1"/>
  <c r="AX89" i="1" s="1"/>
  <c r="AN70" i="1"/>
  <c r="AY70" i="1" s="1"/>
  <c r="AU43" i="1"/>
  <c r="AK43" i="1"/>
  <c r="AV43" i="1" s="1"/>
  <c r="AK106" i="1"/>
  <c r="AV106" i="1" s="1"/>
  <c r="AJ69" i="1"/>
  <c r="AU69" i="1" s="1"/>
  <c r="AL93" i="1"/>
  <c r="AW93" i="1" s="1"/>
  <c r="AT105" i="1"/>
  <c r="AJ105" i="1"/>
  <c r="AM93" i="1"/>
  <c r="AX93" i="1" s="1"/>
  <c r="AZ74" i="1"/>
  <c r="AP74" i="1"/>
  <c r="BA74" i="1" s="1"/>
  <c r="AO71" i="1"/>
  <c r="AZ71" i="1" s="1"/>
  <c r="AJ68" i="1"/>
  <c r="AU68" i="1" s="1"/>
  <c r="AZ95" i="1"/>
  <c r="AP95" i="1"/>
  <c r="BA95" i="1" s="1"/>
  <c r="AT41" i="1"/>
  <c r="AJ41" i="1"/>
  <c r="AM58" i="1"/>
  <c r="AX58" i="1" s="1"/>
  <c r="AV58" i="1" l="1"/>
  <c r="AK69" i="1"/>
  <c r="AV69" i="1" s="1"/>
  <c r="AL106" i="1"/>
  <c r="AV5" i="1"/>
  <c r="AL5" i="1"/>
  <c r="AW5" i="1" s="1"/>
  <c r="AM5" i="1"/>
  <c r="AX5" i="1" s="1"/>
  <c r="AP71" i="1"/>
  <c r="BA71" i="1" s="1"/>
  <c r="AQ71" i="1" s="1"/>
  <c r="AO70" i="1"/>
  <c r="AZ70" i="1" s="1"/>
  <c r="AP108" i="1"/>
  <c r="BA108" i="1" s="1"/>
  <c r="AQ108" i="1" s="1"/>
  <c r="Q107" i="1" s="1"/>
  <c r="AY92" i="1"/>
  <c r="AX42" i="1"/>
  <c r="AO42" i="1"/>
  <c r="AZ42" i="1" s="1"/>
  <c r="AY76" i="1"/>
  <c r="AO76" i="1"/>
  <c r="AM59" i="1"/>
  <c r="AX59" i="1" s="1"/>
  <c r="AP42" i="1"/>
  <c r="BA42" i="1" s="1"/>
  <c r="AW18" i="1"/>
  <c r="AM18" i="1"/>
  <c r="AX18" i="1" s="1"/>
  <c r="AO62" i="1"/>
  <c r="AZ62" i="1" s="1"/>
  <c r="AN89" i="1"/>
  <c r="AO89" i="1" s="1"/>
  <c r="AZ89" i="1" s="1"/>
  <c r="AW89" i="1"/>
  <c r="AP70" i="1"/>
  <c r="BA70" i="1" s="1"/>
  <c r="AQ70" i="1" s="1"/>
  <c r="AL69" i="1"/>
  <c r="AW69" i="1" s="1"/>
  <c r="AL43" i="1"/>
  <c r="AM43" i="1" s="1"/>
  <c r="AX43" i="1" s="1"/>
  <c r="AK68" i="1"/>
  <c r="AV68" i="1" s="1"/>
  <c r="AU105" i="1"/>
  <c r="AK105" i="1"/>
  <c r="AW106" i="1"/>
  <c r="AM106" i="1"/>
  <c r="AN106" i="1" s="1"/>
  <c r="AY106" i="1" s="1"/>
  <c r="AN93" i="1"/>
  <c r="AQ74" i="1"/>
  <c r="AQ95" i="1"/>
  <c r="AP92" i="1"/>
  <c r="BA92" i="1" s="1"/>
  <c r="AU41" i="1"/>
  <c r="AK41" i="1"/>
  <c r="AL41" i="1" s="1"/>
  <c r="AW41" i="1" s="1"/>
  <c r="AN58" i="1"/>
  <c r="AY58" i="1" s="1"/>
  <c r="Q75" i="1" l="1"/>
  <c r="Q73" i="1"/>
  <c r="AM69" i="1"/>
  <c r="AX69" i="1" s="1"/>
  <c r="AN5" i="1"/>
  <c r="AY5" i="1" s="1"/>
  <c r="AQ42" i="1"/>
  <c r="Q42" i="1" s="1"/>
  <c r="AQ92" i="1"/>
  <c r="AZ76" i="1"/>
  <c r="AP76" i="1"/>
  <c r="BA76" i="1" s="1"/>
  <c r="AN59" i="1"/>
  <c r="AN18" i="1"/>
  <c r="AP89" i="1"/>
  <c r="BA89" i="1" s="1"/>
  <c r="AP62" i="1"/>
  <c r="BA62" i="1" s="1"/>
  <c r="AQ62" i="1" s="1"/>
  <c r="AY89" i="1"/>
  <c r="AL68" i="1"/>
  <c r="AW68" i="1" s="1"/>
  <c r="AW43" i="1"/>
  <c r="AN43" i="1"/>
  <c r="AY43" i="1" s="1"/>
  <c r="AV105" i="1"/>
  <c r="AL105" i="1"/>
  <c r="AX106" i="1"/>
  <c r="AO106" i="1"/>
  <c r="AZ106" i="1" s="1"/>
  <c r="AY93" i="1"/>
  <c r="AO93" i="1"/>
  <c r="AZ93" i="1" s="1"/>
  <c r="AO58" i="1"/>
  <c r="AZ58" i="1" s="1"/>
  <c r="AN69" i="1"/>
  <c r="AV41" i="1"/>
  <c r="AM41" i="1"/>
  <c r="AX41" i="1" s="1"/>
  <c r="AO5" i="1" l="1"/>
  <c r="Q91" i="1"/>
  <c r="AP58" i="1"/>
  <c r="BA58" i="1" s="1"/>
  <c r="AQ58" i="1" s="1"/>
  <c r="Q63" i="1"/>
  <c r="AQ76" i="1"/>
  <c r="AY59" i="1"/>
  <c r="AO59" i="1"/>
  <c r="AY18" i="1"/>
  <c r="AO18" i="1"/>
  <c r="AM68" i="1"/>
  <c r="AX68" i="1" s="1"/>
  <c r="AQ89" i="1"/>
  <c r="Q100" i="1" s="1"/>
  <c r="Q27" i="1"/>
  <c r="AO43" i="1"/>
  <c r="AZ43" i="1" s="1"/>
  <c r="AW105" i="1"/>
  <c r="AM105" i="1"/>
  <c r="AP106" i="1"/>
  <c r="BA106" i="1" s="1"/>
  <c r="AQ106" i="1" s="1"/>
  <c r="AP93" i="1"/>
  <c r="BA93" i="1" s="1"/>
  <c r="AQ93" i="1" s="1"/>
  <c r="AY69" i="1"/>
  <c r="AO69" i="1"/>
  <c r="AZ69" i="1" s="1"/>
  <c r="AN41" i="1"/>
  <c r="AY41" i="1" s="1"/>
  <c r="Q77" i="1" l="1"/>
  <c r="Q76" i="1"/>
  <c r="Q89" i="1"/>
  <c r="Q84" i="1"/>
  <c r="AZ5" i="1"/>
  <c r="AP5" i="1"/>
  <c r="BA5" i="1" s="1"/>
  <c r="Q99" i="1"/>
  <c r="Q90" i="1"/>
  <c r="Q80" i="1"/>
  <c r="Q93" i="1"/>
  <c r="Q101" i="1"/>
  <c r="Q98" i="1"/>
  <c r="Q95" i="1"/>
  <c r="Q71" i="1"/>
  <c r="Q83" i="1"/>
  <c r="AN68" i="1"/>
  <c r="AY68" i="1" s="1"/>
  <c r="AZ59" i="1"/>
  <c r="AP59" i="1"/>
  <c r="BA59" i="1" s="1"/>
  <c r="AQ59" i="1" s="1"/>
  <c r="AZ18" i="1"/>
  <c r="AP18" i="1"/>
  <c r="BA18" i="1" s="1"/>
  <c r="AP43" i="1"/>
  <c r="BA43" i="1" s="1"/>
  <c r="AQ43" i="1" s="1"/>
  <c r="Q92" i="1"/>
  <c r="Q94" i="1"/>
  <c r="Q96" i="1"/>
  <c r="Q97" i="1"/>
  <c r="AO68" i="1"/>
  <c r="AZ68" i="1" s="1"/>
  <c r="AX105" i="1"/>
  <c r="AN105" i="1"/>
  <c r="AP69" i="1"/>
  <c r="BA69" i="1" s="1"/>
  <c r="AQ69" i="1" s="1"/>
  <c r="Q70" i="1" s="1"/>
  <c r="AO41" i="1"/>
  <c r="AZ41" i="1" s="1"/>
  <c r="Q69" i="1" l="1"/>
  <c r="Q72" i="1"/>
  <c r="Q60" i="1"/>
  <c r="Q58" i="1"/>
  <c r="Q46" i="1"/>
  <c r="Q51" i="1"/>
  <c r="AQ5" i="1"/>
  <c r="Q6" i="1" s="1"/>
  <c r="Q62" i="1"/>
  <c r="Q52" i="1"/>
  <c r="Q53" i="1"/>
  <c r="Q64" i="1"/>
  <c r="Q59" i="1"/>
  <c r="AQ18" i="1"/>
  <c r="AP68" i="1"/>
  <c r="BA68" i="1" s="1"/>
  <c r="AQ68" i="1" s="1"/>
  <c r="Q68" i="1" s="1"/>
  <c r="AY105" i="1"/>
  <c r="AO105" i="1"/>
  <c r="AZ105" i="1" s="1"/>
  <c r="AP41" i="1"/>
  <c r="BA41" i="1" s="1"/>
  <c r="AQ41" i="1" s="1"/>
  <c r="Q44" i="1" l="1"/>
  <c r="Q43" i="1"/>
  <c r="Q9" i="1"/>
  <c r="Q5" i="1"/>
  <c r="Q22" i="1"/>
  <c r="Q25" i="1"/>
  <c r="Q26" i="1"/>
  <c r="Q19" i="1"/>
  <c r="Q50" i="1"/>
  <c r="Q49" i="1"/>
  <c r="Q41" i="1"/>
  <c r="Q85" i="1"/>
  <c r="Q74" i="1"/>
  <c r="Q18" i="1"/>
  <c r="Q24" i="1"/>
  <c r="Q78" i="1"/>
  <c r="Q10" i="1"/>
  <c r="Q12" i="1"/>
  <c r="Q45" i="1"/>
  <c r="Q54" i="1"/>
  <c r="AP105" i="1"/>
  <c r="BA105" i="1" s="1"/>
  <c r="AQ105" i="1" s="1"/>
  <c r="A28" i="1"/>
  <c r="Q110" i="1" l="1"/>
  <c r="Q105" i="1"/>
  <c r="Q106" i="1"/>
  <c r="Q109" i="1"/>
  <c r="Q113" i="1"/>
  <c r="Q108" i="1"/>
  <c r="S12" i="1"/>
  <c r="R12" i="1"/>
  <c r="S10" i="1"/>
  <c r="R10" i="1"/>
  <c r="P16" i="1" l="1"/>
  <c r="O16" i="1"/>
  <c r="N16" i="1"/>
  <c r="M16" i="1"/>
  <c r="L16" i="1"/>
  <c r="K16" i="1"/>
  <c r="J16" i="1"/>
  <c r="S118" i="1"/>
  <c r="R118" i="1"/>
  <c r="A118" i="1"/>
  <c r="A117" i="1"/>
  <c r="A116" i="1"/>
  <c r="R107" i="1"/>
  <c r="R109" i="1"/>
  <c r="A113" i="1"/>
  <c r="R114" i="1"/>
  <c r="A107" i="1"/>
  <c r="A112" i="1"/>
  <c r="A106" i="1"/>
  <c r="R110" i="1"/>
  <c r="A111" i="1"/>
  <c r="A104" i="1"/>
  <c r="A103" i="1"/>
  <c r="A92" i="1"/>
  <c r="R92" i="1"/>
  <c r="A91" i="1"/>
  <c r="R95" i="1"/>
  <c r="A93" i="1"/>
  <c r="A98" i="1"/>
  <c r="A97" i="1"/>
  <c r="R93" i="1"/>
  <c r="A96" i="1"/>
  <c r="R94" i="1"/>
  <c r="A88" i="1"/>
  <c r="A87" i="1"/>
  <c r="S78" i="1"/>
  <c r="R78" i="1"/>
  <c r="A74" i="1"/>
  <c r="S80" i="1"/>
  <c r="R80" i="1"/>
  <c r="A73" i="1"/>
  <c r="S83" i="1"/>
  <c r="R83" i="1"/>
  <c r="S68" i="1"/>
  <c r="R68" i="1"/>
  <c r="S74" i="1"/>
  <c r="R74" i="1"/>
  <c r="A67" i="1"/>
  <c r="A66" i="1"/>
  <c r="A62" i="1"/>
  <c r="R64" i="1"/>
  <c r="A58" i="1"/>
  <c r="A59" i="1"/>
  <c r="A57" i="1"/>
  <c r="A56" i="1"/>
  <c r="A44" i="1"/>
  <c r="A40" i="1"/>
  <c r="A22" i="1"/>
  <c r="A24" i="1"/>
  <c r="A18" i="1"/>
  <c r="A23" i="1"/>
  <c r="A19" i="1"/>
  <c r="A16" i="1"/>
</calcChain>
</file>

<file path=xl/sharedStrings.xml><?xml version="1.0" encoding="utf-8"?>
<sst xmlns="http://schemas.openxmlformats.org/spreadsheetml/2006/main" count="985" uniqueCount="338">
  <si>
    <t>BEGINNER</t>
  </si>
  <si>
    <t>BF</t>
  </si>
  <si>
    <t>GL</t>
  </si>
  <si>
    <t>MM</t>
  </si>
  <si>
    <t>Best 8</t>
  </si>
  <si>
    <t># of Events Ridden</t>
  </si>
  <si>
    <t>Total</t>
  </si>
  <si>
    <t>Last Name</t>
  </si>
  <si>
    <t>First Name</t>
  </si>
  <si>
    <t>Club</t>
  </si>
  <si>
    <t>NOVICE</t>
  </si>
  <si>
    <t>INTERMEDIATE</t>
  </si>
  <si>
    <t>SENIOR</t>
  </si>
  <si>
    <t>SPORTSMAN</t>
  </si>
  <si>
    <t>ADVANCED</t>
  </si>
  <si>
    <t>EXPERT</t>
  </si>
  <si>
    <t>YOUTH</t>
  </si>
  <si>
    <t>Workers</t>
  </si>
  <si>
    <t>Metro</t>
  </si>
  <si>
    <t>Hadden</t>
  </si>
  <si>
    <t>Ross</t>
  </si>
  <si>
    <t>East Side</t>
  </si>
  <si>
    <t>Ryan</t>
  </si>
  <si>
    <t>Great Lakes</t>
  </si>
  <si>
    <t>Michiana</t>
  </si>
  <si>
    <t>Steve</t>
  </si>
  <si>
    <t>Knepp</t>
  </si>
  <si>
    <t>Kerr</t>
  </si>
  <si>
    <t>Mike</t>
  </si>
  <si>
    <t>Mast</t>
  </si>
  <si>
    <t>Connor</t>
  </si>
  <si>
    <t>Alwine</t>
  </si>
  <si>
    <t>Scott</t>
  </si>
  <si>
    <t>Mason</t>
  </si>
  <si>
    <t>Wehner</t>
  </si>
  <si>
    <t>Lester</t>
  </si>
  <si>
    <t>Aherne</t>
  </si>
  <si>
    <t>Brian</t>
  </si>
  <si>
    <t>Juif</t>
  </si>
  <si>
    <t>Travis</t>
  </si>
  <si>
    <t>Phil</t>
  </si>
  <si>
    <t>Ronald (Lee)</t>
  </si>
  <si>
    <t>Arndt</t>
  </si>
  <si>
    <t>Martin</t>
  </si>
  <si>
    <t>Fischmeister</t>
  </si>
  <si>
    <t>Jim</t>
  </si>
  <si>
    <t>Howard</t>
  </si>
  <si>
    <t>Smith</t>
  </si>
  <si>
    <t>Doug</t>
  </si>
  <si>
    <t>Bent Fenders</t>
  </si>
  <si>
    <t>Bach</t>
  </si>
  <si>
    <t>Simon</t>
  </si>
  <si>
    <t>Marc</t>
  </si>
  <si>
    <t>Jason</t>
  </si>
  <si>
    <t>Joseph</t>
  </si>
  <si>
    <t>LaBelle</t>
  </si>
  <si>
    <t>Kip</t>
  </si>
  <si>
    <t>Oriol</t>
  </si>
  <si>
    <t>Biff Knapp</t>
  </si>
  <si>
    <t>Kip Labelle</t>
  </si>
  <si>
    <t>Doug Smith</t>
  </si>
  <si>
    <t>Don Tudethout</t>
  </si>
  <si>
    <t>Martin Meida</t>
  </si>
  <si>
    <t>Juan Canellas</t>
  </si>
  <si>
    <t>Mark Decker</t>
  </si>
  <si>
    <t>Randy Arndt</t>
  </si>
  <si>
    <t>Jim Barnes</t>
  </si>
  <si>
    <t>Matt Bushore</t>
  </si>
  <si>
    <t>Sebastian Beane</t>
  </si>
  <si>
    <t>Steven Beane</t>
  </si>
  <si>
    <t>Phil Bonkoski</t>
  </si>
  <si>
    <t>Steve Hansen</t>
  </si>
  <si>
    <t>Brad Howard</t>
  </si>
  <si>
    <t>Ryan Howard</t>
  </si>
  <si>
    <t>Dennis Kessler</t>
  </si>
  <si>
    <t>David</t>
  </si>
  <si>
    <t>David Brown</t>
  </si>
  <si>
    <t>Julie Morgan</t>
  </si>
  <si>
    <t>Barnes</t>
  </si>
  <si>
    <t>Hansen</t>
  </si>
  <si>
    <t>Bryan Bondeson</t>
  </si>
  <si>
    <t>Colby Bondeson</t>
  </si>
  <si>
    <t>Kristi Bondeson</t>
  </si>
  <si>
    <t>Evan Brandenburg</t>
  </si>
  <si>
    <t>Aaron Brandenburg</t>
  </si>
  <si>
    <t>Tom Brandenburg</t>
  </si>
  <si>
    <t>Eric McWhinney</t>
  </si>
  <si>
    <t>Canellas</t>
  </si>
  <si>
    <t>Brian Aherne</t>
  </si>
  <si>
    <t>Simon Bach</t>
  </si>
  <si>
    <t>Heidi Brenner</t>
  </si>
  <si>
    <t>Scott Brenner</t>
  </si>
  <si>
    <t>Jim Gawne</t>
  </si>
  <si>
    <t>Gary Grobbel</t>
  </si>
  <si>
    <t>Chuck Lester</t>
  </si>
  <si>
    <t xml:space="preserve">Bob Watson </t>
  </si>
  <si>
    <t>Kunio Watanabe</t>
  </si>
  <si>
    <t>Martin Kerr</t>
  </si>
  <si>
    <t>Devin Kerr</t>
  </si>
  <si>
    <t>Mike Kerr</t>
  </si>
  <si>
    <t>Don Lusk</t>
  </si>
  <si>
    <t>Ross Hadden</t>
  </si>
  <si>
    <t>Mark Becker</t>
  </si>
  <si>
    <t>Brent Bennett</t>
  </si>
  <si>
    <t>Lester Mason</t>
  </si>
  <si>
    <t>Joseph Mason</t>
  </si>
  <si>
    <t>Jaycob Mason</t>
  </si>
  <si>
    <t>Jeremy Mason</t>
  </si>
  <si>
    <t>Jon  Mason</t>
  </si>
  <si>
    <t>Scott Alwine</t>
  </si>
  <si>
    <t>Jeff Gruntman</t>
  </si>
  <si>
    <t>Travis Juif</t>
  </si>
  <si>
    <t>Ernest Knepp</t>
  </si>
  <si>
    <t>Jason Knepp</t>
  </si>
  <si>
    <t>Connor Mast</t>
  </si>
  <si>
    <t>Adam Matthews</t>
  </si>
  <si>
    <t>Shawn McGinnis</t>
  </si>
  <si>
    <t>Stacy McGinnis</t>
  </si>
  <si>
    <t>Andy Sprague</t>
  </si>
  <si>
    <t>Clifford Sprague</t>
  </si>
  <si>
    <t>Events Worked</t>
  </si>
  <si>
    <t>Scott Debolt</t>
  </si>
  <si>
    <t>Noonan</t>
  </si>
  <si>
    <t>Shane</t>
  </si>
  <si>
    <t>Broge</t>
  </si>
  <si>
    <t>Robert</t>
  </si>
  <si>
    <t>Oriol Canellas</t>
  </si>
  <si>
    <t>Dave Albers</t>
  </si>
  <si>
    <t>James</t>
  </si>
  <si>
    <t>Eastside</t>
  </si>
  <si>
    <t>Sprague</t>
  </si>
  <si>
    <t>Clifford</t>
  </si>
  <si>
    <t>Kenneth</t>
  </si>
  <si>
    <t>Little</t>
  </si>
  <si>
    <t>Randal</t>
  </si>
  <si>
    <t>Jonathon</t>
  </si>
  <si>
    <t>Bradley</t>
  </si>
  <si>
    <t>Mont Annis</t>
  </si>
  <si>
    <t>William Resch</t>
  </si>
  <si>
    <t>Steve Little</t>
  </si>
  <si>
    <t>Knapp</t>
  </si>
  <si>
    <t>Brenner</t>
  </si>
  <si>
    <t>Heidi</t>
  </si>
  <si>
    <t>Annis</t>
  </si>
  <si>
    <t>Mont</t>
  </si>
  <si>
    <t>Mid-Michigan</t>
  </si>
  <si>
    <t>Bondeson</t>
  </si>
  <si>
    <t>Bryan</t>
  </si>
  <si>
    <t>Brandenburg</t>
  </si>
  <si>
    <t>Aaron</t>
  </si>
  <si>
    <t>Evan</t>
  </si>
  <si>
    <t>Hufnagel</t>
  </si>
  <si>
    <t>Trenton</t>
  </si>
  <si>
    <t>Bushore</t>
  </si>
  <si>
    <t>Matt</t>
  </si>
  <si>
    <t>Dylan</t>
  </si>
  <si>
    <t>Shane Noonan</t>
  </si>
  <si>
    <t>Kenneth Sprague</t>
  </si>
  <si>
    <t>Cory Tope</t>
  </si>
  <si>
    <t>Duane Tope</t>
  </si>
  <si>
    <t>Ronald (Lee) Wehner</t>
  </si>
  <si>
    <t>Steve Wehner</t>
  </si>
  <si>
    <t>Scott Wickens</t>
  </si>
  <si>
    <t>McDowell</t>
  </si>
  <si>
    <t>Geraldine Broge</t>
  </si>
  <si>
    <t>Rob Broge</t>
  </si>
  <si>
    <t>Devin</t>
  </si>
  <si>
    <t>Phil McDowell</t>
  </si>
  <si>
    <t>Nick Ruark</t>
  </si>
  <si>
    <t>Dylan Kerr</t>
  </si>
  <si>
    <t>Douglas</t>
  </si>
  <si>
    <t>Bill</t>
  </si>
  <si>
    <t>Andy</t>
  </si>
  <si>
    <t>Ian</t>
  </si>
  <si>
    <t>Morley</t>
  </si>
  <si>
    <t>Resh</t>
  </si>
  <si>
    <t>William</t>
  </si>
  <si>
    <t>Benjamin</t>
  </si>
  <si>
    <t>Robert Broge</t>
  </si>
  <si>
    <t>Bill Douglas</t>
  </si>
  <si>
    <t>Tom Ostrowski</t>
  </si>
  <si>
    <t>Watanabe</t>
  </si>
  <si>
    <t>Kunio</t>
  </si>
  <si>
    <t>Ian Morley</t>
  </si>
  <si>
    <t>Meida</t>
  </si>
  <si>
    <t>SENIOR B</t>
  </si>
  <si>
    <t>Wilson</t>
  </si>
  <si>
    <t>Logan</t>
  </si>
  <si>
    <t>Kristina</t>
  </si>
  <si>
    <t>Matthews</t>
  </si>
  <si>
    <t>Adam</t>
  </si>
  <si>
    <t>Bonkonski</t>
  </si>
  <si>
    <t>Marc Canellas</t>
  </si>
  <si>
    <t>Cheryl Little</t>
  </si>
  <si>
    <t>Robert Roosen</t>
  </si>
  <si>
    <t>Travis Howard</t>
  </si>
  <si>
    <t>Mike Grimes</t>
  </si>
  <si>
    <t>Rosalie Masters</t>
  </si>
  <si>
    <t>Williams</t>
  </si>
  <si>
    <t>Elizabeth</t>
  </si>
  <si>
    <t>Evan Debolt</t>
  </si>
  <si>
    <t>Gray Howard</t>
  </si>
  <si>
    <t>Kristina Howard</t>
  </si>
  <si>
    <t>Debolt</t>
  </si>
  <si>
    <t>Ben Sprague</t>
  </si>
  <si>
    <t>Lizz Williams</t>
  </si>
  <si>
    <t>Logan Wilson</t>
  </si>
  <si>
    <t>Youth</t>
  </si>
  <si>
    <t>Cora</t>
  </si>
  <si>
    <t>Reitenour</t>
  </si>
  <si>
    <t>Marvin</t>
  </si>
  <si>
    <t>Zane</t>
  </si>
  <si>
    <t>Henry</t>
  </si>
  <si>
    <t>Moon</t>
  </si>
  <si>
    <t>Hazel</t>
  </si>
  <si>
    <t>Metro Whitmore Lake 09/24/2023</t>
  </si>
  <si>
    <t>Teresa Decker</t>
  </si>
  <si>
    <t>DeWayne Coblentz</t>
  </si>
  <si>
    <t>Aaron Brandenberg</t>
  </si>
  <si>
    <t>Evan Brandenberg</t>
  </si>
  <si>
    <t>Tom Brandenberg</t>
  </si>
  <si>
    <t>Mike Tennant</t>
  </si>
  <si>
    <t>Matt Sturgeon</t>
  </si>
  <si>
    <t>Trenton Huffnagel</t>
  </si>
  <si>
    <t>Dewayne Coblentz</t>
  </si>
  <si>
    <t>Meadows</t>
  </si>
  <si>
    <t>Greg</t>
  </si>
  <si>
    <t>Geraldine</t>
  </si>
  <si>
    <t>Alber</t>
  </si>
  <si>
    <t>Dave</t>
  </si>
  <si>
    <t>Arno</t>
  </si>
  <si>
    <t>John</t>
  </si>
  <si>
    <t>Brinley</t>
  </si>
  <si>
    <t>Bowen</t>
  </si>
  <si>
    <t>Ryder</t>
  </si>
  <si>
    <t>Firchau</t>
  </si>
  <si>
    <t>Max</t>
  </si>
  <si>
    <t>Claire</t>
  </si>
  <si>
    <t>Keith Alexander</t>
  </si>
  <si>
    <t>Jazmine Mason</t>
  </si>
  <si>
    <t>Lindke</t>
  </si>
  <si>
    <t>Kaleb</t>
  </si>
  <si>
    <t>Eric Siarkowski</t>
  </si>
  <si>
    <t>Bob Watson</t>
  </si>
  <si>
    <t>Loetzner</t>
  </si>
  <si>
    <t>Peter</t>
  </si>
  <si>
    <t>Hollister</t>
  </si>
  <si>
    <t>Siorkowski</t>
  </si>
  <si>
    <t>Eric</t>
  </si>
  <si>
    <t>Anna</t>
  </si>
  <si>
    <t>Ernie Knepp</t>
  </si>
  <si>
    <t>Nick Nazak</t>
  </si>
  <si>
    <t>Ryan Hollister</t>
  </si>
  <si>
    <t>TJ Whitmore</t>
  </si>
  <si>
    <t>Jennifer</t>
  </si>
  <si>
    <t>Nick (Prop Owner)</t>
  </si>
  <si>
    <t>Coblentz</t>
  </si>
  <si>
    <t>Dewayne</t>
  </si>
  <si>
    <t>Whitmore</t>
  </si>
  <si>
    <t>Terry</t>
  </si>
  <si>
    <t>Aaron Reitenour</t>
  </si>
  <si>
    <t>Gregg Meadows</t>
  </si>
  <si>
    <t>Parker</t>
  </si>
  <si>
    <t>Colby</t>
  </si>
  <si>
    <t>Peter Loetzner</t>
  </si>
  <si>
    <t>Kaleb Lindke</t>
  </si>
  <si>
    <t>Bill Brumpke</t>
  </si>
  <si>
    <t>Taylor Bondeson</t>
  </si>
  <si>
    <t>Connie Howard</t>
  </si>
  <si>
    <t>Michiana April 26,2025</t>
  </si>
  <si>
    <t>Michiana April 27, 2025</t>
  </si>
  <si>
    <t>Mid Michigan Vermontville 05 04 2025</t>
  </si>
  <si>
    <t>East Side Vassar 05 18 2025</t>
  </si>
  <si>
    <t>Metro Whitmore Lake 06/08/2025</t>
  </si>
  <si>
    <t>Metamora Great Lakes 06/22/2025</t>
  </si>
  <si>
    <t>Bent Fenders 06/29/2025</t>
  </si>
  <si>
    <t>East Side Marlette 08/03/2025</t>
  </si>
  <si>
    <t>Metamora Great Lakes 09/07/2025</t>
  </si>
  <si>
    <t>Bent Fenders 09/14/2025</t>
  </si>
  <si>
    <t>Vermontville 09/28/2025</t>
  </si>
  <si>
    <t>Metro Whitmore Lake 10/12/25</t>
  </si>
  <si>
    <t>MOTA Annual Points Listing 2025 Season</t>
  </si>
  <si>
    <t>DNF</t>
  </si>
  <si>
    <t>NR</t>
  </si>
  <si>
    <t>W</t>
  </si>
  <si>
    <t>Parker Mast</t>
  </si>
  <si>
    <t>Dustin Mast</t>
  </si>
  <si>
    <t>Kim Mast</t>
  </si>
  <si>
    <t>INT</t>
  </si>
  <si>
    <t>NOV</t>
  </si>
  <si>
    <t>Pykosz</t>
  </si>
  <si>
    <t>Jacob</t>
  </si>
  <si>
    <t>Vandenbos</t>
  </si>
  <si>
    <t>Chad</t>
  </si>
  <si>
    <t>BEG</t>
  </si>
  <si>
    <t>SR B</t>
  </si>
  <si>
    <t>Knight</t>
  </si>
  <si>
    <t>Lincoln</t>
  </si>
  <si>
    <t>Reagan</t>
  </si>
  <si>
    <t>Jim Fischmeister</t>
  </si>
  <si>
    <t>Spranger</t>
  </si>
  <si>
    <t>Sean</t>
  </si>
  <si>
    <t>Jaycob</t>
  </si>
  <si>
    <t>Beardslee</t>
  </si>
  <si>
    <t>Cal</t>
  </si>
  <si>
    <t>Chad Vandenbos</t>
  </si>
  <si>
    <t>James Pykosz</t>
  </si>
  <si>
    <t>Hunter Anderson</t>
  </si>
  <si>
    <t>Mark McMillen</t>
  </si>
  <si>
    <t>Cal Beardslee</t>
  </si>
  <si>
    <t>Gage Beardslee</t>
  </si>
  <si>
    <t>Trey Beardslee</t>
  </si>
  <si>
    <t>Morgan Reed</t>
  </si>
  <si>
    <t>Tracy Mihalik</t>
  </si>
  <si>
    <t>Calen Hoffler</t>
  </si>
  <si>
    <t>Jericho Payne</t>
  </si>
  <si>
    <t>Doug Neff</t>
  </si>
  <si>
    <t>Maria Neff</t>
  </si>
  <si>
    <t>Tim Sackett</t>
  </si>
  <si>
    <t>Jeff Tuma</t>
  </si>
  <si>
    <t>SPT</t>
  </si>
  <si>
    <t>Kazmierczak</t>
  </si>
  <si>
    <t>Craig</t>
  </si>
  <si>
    <t>NC</t>
  </si>
  <si>
    <t>Trey</t>
  </si>
  <si>
    <t>Gaige</t>
  </si>
  <si>
    <t>SR</t>
  </si>
  <si>
    <t>ADV</t>
  </si>
  <si>
    <t>O'Donnell</t>
  </si>
  <si>
    <t>Kairys</t>
  </si>
  <si>
    <t>Skye</t>
  </si>
  <si>
    <t>Smage</t>
  </si>
  <si>
    <t>Finn</t>
  </si>
  <si>
    <t>MacKenzie</t>
  </si>
  <si>
    <t>John Arno</t>
  </si>
  <si>
    <t>Chuck Howard</t>
  </si>
  <si>
    <t>Craig Kazmierczak</t>
  </si>
  <si>
    <t>Bill Kennedy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</si>
</sst>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8" xfId="0" applyFont="1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0" xfId="0" applyFont="1"/>
    <xf numFmtId="0" fontId="0" fillId="0" borderId="13" xfId="0" applyBorder="1"/>
    <xf numFmtId="164" fontId="0" fillId="0" borderId="2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 applyAlignment="1">
      <alignment horizontal="center"/>
    </xf>
    <xf numFmtId="0" fontId="0" fillId="0" borderId="8" xfId="0" applyBorder="1"/>
    <xf numFmtId="0" fontId="0" fillId="0" borderId="15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/>
    </xf>
    <xf numFmtId="14" fontId="0" fillId="0" borderId="18" xfId="0" applyNumberFormat="1" applyBorder="1"/>
    <xf numFmtId="0" fontId="0" fillId="0" borderId="1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14" fontId="0" fillId="0" borderId="0" xfId="0" applyNumberFormat="1" applyAlignment="1">
      <alignment horizontal="center"/>
    </xf>
    <xf numFmtId="0" fontId="1" fillId="0" borderId="17" xfId="0" applyFont="1" applyBorder="1"/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9" xfId="0" applyBorder="1" applyAlignment="1">
      <alignment horizontal="center"/>
    </xf>
    <xf numFmtId="14" fontId="0" fillId="0" borderId="18" xfId="0" applyNumberForma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18/05%2020%202018%20Trials%20Scoring%20Bent%20Fend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21/Bent%20Fenders%20Scores%2004%203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 refreshError="1"/>
      <sheetData sheetId="1">
        <row r="3">
          <cell r="A3" t="str">
            <v>BarnesChaseAdvanced</v>
          </cell>
        </row>
        <row r="969">
          <cell r="BR969" t="str">
            <v>Youth</v>
          </cell>
          <cell r="BU969" t="str">
            <v>Eastside</v>
          </cell>
        </row>
        <row r="970">
          <cell r="BR970" t="str">
            <v>Beginner</v>
          </cell>
          <cell r="BU970" t="str">
            <v>Bent Fenders</v>
          </cell>
        </row>
        <row r="971">
          <cell r="BR971" t="str">
            <v>Novice</v>
          </cell>
          <cell r="BU971" t="str">
            <v>Michiana</v>
          </cell>
        </row>
        <row r="972">
          <cell r="BR972" t="str">
            <v>Intermediate</v>
          </cell>
          <cell r="BU972" t="str">
            <v>Metro</v>
          </cell>
        </row>
        <row r="973">
          <cell r="BR973" t="str">
            <v>Senior</v>
          </cell>
          <cell r="BU973" t="str">
            <v>Great Lakes</v>
          </cell>
        </row>
        <row r="974">
          <cell r="BR974" t="str">
            <v>Sportsman</v>
          </cell>
          <cell r="BU974" t="str">
            <v>Mid-Michigan</v>
          </cell>
        </row>
        <row r="975">
          <cell r="BR975" t="str">
            <v>Advanced</v>
          </cell>
          <cell r="BU975" t="str">
            <v>TI</v>
          </cell>
        </row>
        <row r="976">
          <cell r="BR976" t="str">
            <v>Expert</v>
          </cell>
          <cell r="BU976" t="str">
            <v>NITRO</v>
          </cell>
        </row>
        <row r="977">
          <cell r="BR977" t="str">
            <v>Champ</v>
          </cell>
        </row>
        <row r="978">
          <cell r="BR978" t="str">
            <v>Vintage</v>
          </cell>
        </row>
        <row r="979">
          <cell r="BR979" t="str">
            <v>Knobby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rd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/>
      <sheetData sheetId="1"/>
      <sheetData sheetId="2">
        <row r="969">
          <cell r="BX969" t="str">
            <v>Youth</v>
          </cell>
          <cell r="CA969" t="str">
            <v>Eastside</v>
          </cell>
        </row>
        <row r="970">
          <cell r="BX970" t="str">
            <v>Beginner</v>
          </cell>
          <cell r="CA970" t="str">
            <v>Bent Fenders</v>
          </cell>
        </row>
        <row r="971">
          <cell r="BX971" t="str">
            <v>Novice</v>
          </cell>
          <cell r="CA971" t="str">
            <v>Michiana</v>
          </cell>
        </row>
        <row r="972">
          <cell r="BX972" t="str">
            <v>Intermediate</v>
          </cell>
          <cell r="CA972" t="str">
            <v>Metro</v>
          </cell>
        </row>
        <row r="973">
          <cell r="BX973" t="str">
            <v>Senior</v>
          </cell>
          <cell r="CA973" t="str">
            <v>Great Lakes</v>
          </cell>
        </row>
        <row r="974">
          <cell r="BX974" t="str">
            <v>Sportsman</v>
          </cell>
          <cell r="CA974" t="str">
            <v>Mid-Michigan</v>
          </cell>
        </row>
        <row r="975">
          <cell r="BX975" t="str">
            <v>Advanced</v>
          </cell>
          <cell r="CA975" t="str">
            <v>TI</v>
          </cell>
        </row>
        <row r="976">
          <cell r="BX976" t="str">
            <v>Expert</v>
          </cell>
          <cell r="CA976" t="str">
            <v>NITRO</v>
          </cell>
        </row>
        <row r="977">
          <cell r="BX977" t="str">
            <v>Champ</v>
          </cell>
        </row>
        <row r="978">
          <cell r="BX978" t="str">
            <v>Vintage</v>
          </cell>
        </row>
        <row r="979">
          <cell r="BX979" t="str">
            <v>Knobby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06B9-01F4-418C-B383-C70CA52133A1}">
  <sheetPr>
    <pageSetUpPr fitToPage="1"/>
  </sheetPr>
  <dimension ref="A1:BR288"/>
  <sheetViews>
    <sheetView tabSelected="1" zoomScaleNormal="100" workbookViewId="0">
      <selection sqref="A1:T1"/>
    </sheetView>
  </sheetViews>
  <sheetFormatPr defaultRowHeight="14.4" x14ac:dyDescent="0.3"/>
  <cols>
    <col min="1" max="1" width="16.5546875" customWidth="1"/>
    <col min="2" max="2" width="16.109375" customWidth="1"/>
    <col min="3" max="4" width="13.5546875" customWidth="1"/>
    <col min="5" max="10" width="8.6640625" customWidth="1"/>
    <col min="11" max="11" width="9.44140625" customWidth="1"/>
    <col min="12" max="12" width="10" customWidth="1"/>
    <col min="13" max="13" width="9.33203125" customWidth="1"/>
    <col min="14" max="14" width="9.5546875" customWidth="1"/>
    <col min="15" max="16" width="9.6640625" customWidth="1"/>
    <col min="18" max="18" width="11.33203125" customWidth="1"/>
    <col min="19" max="19" width="9.109375" style="1"/>
    <col min="21" max="21" width="9.109375" hidden="1" customWidth="1"/>
    <col min="22" max="31" width="5.44140625" hidden="1" customWidth="1"/>
    <col min="32" max="32" width="5.109375" hidden="1" customWidth="1"/>
    <col min="33" max="35" width="4" hidden="1" customWidth="1"/>
    <col min="36" max="36" width="5.109375" hidden="1" customWidth="1"/>
    <col min="37" max="42" width="4" hidden="1" customWidth="1"/>
    <col min="43" max="43" width="7.44140625" style="29" hidden="1" customWidth="1"/>
    <col min="44" max="53" width="4.6640625" hidden="1" customWidth="1"/>
    <col min="54" max="61" width="9.109375" hidden="1" customWidth="1"/>
    <col min="62" max="62" width="0" hidden="1" customWidth="1"/>
  </cols>
  <sheetData>
    <row r="1" spans="1:53" ht="18.600000000000001" thickBot="1" x14ac:dyDescent="0.4">
      <c r="A1" s="50" t="s">
        <v>281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AQ1"/>
    </row>
    <row r="2" spans="1:53" x14ac:dyDescent="0.3">
      <c r="E2" s="1"/>
      <c r="AQ2"/>
    </row>
    <row r="3" spans="1:53" ht="21" customHeight="1" x14ac:dyDescent="0.4">
      <c r="B3" s="55" t="s">
        <v>0</v>
      </c>
      <c r="C3" s="55"/>
      <c r="D3" s="55"/>
      <c r="E3" s="2" t="s">
        <v>24</v>
      </c>
      <c r="F3" s="2" t="s">
        <v>24</v>
      </c>
      <c r="G3" s="2" t="s">
        <v>3</v>
      </c>
      <c r="H3" s="2" t="s">
        <v>129</v>
      </c>
      <c r="I3" s="35" t="s">
        <v>18</v>
      </c>
      <c r="J3" s="2" t="s">
        <v>2</v>
      </c>
      <c r="K3" s="2" t="s">
        <v>1</v>
      </c>
      <c r="L3" s="2" t="s">
        <v>129</v>
      </c>
      <c r="M3" s="2" t="s">
        <v>2</v>
      </c>
      <c r="N3" s="2" t="s">
        <v>1</v>
      </c>
      <c r="O3" s="2" t="s">
        <v>3</v>
      </c>
      <c r="P3" s="2" t="s">
        <v>18</v>
      </c>
      <c r="Q3" s="56" t="s">
        <v>4</v>
      </c>
      <c r="R3" s="58" t="s">
        <v>5</v>
      </c>
      <c r="S3" s="56" t="s">
        <v>6</v>
      </c>
      <c r="T3" s="53" t="s">
        <v>120</v>
      </c>
      <c r="AQ3"/>
    </row>
    <row r="4" spans="1:53" x14ac:dyDescent="0.3">
      <c r="B4" s="3" t="s">
        <v>7</v>
      </c>
      <c r="C4" s="3" t="s">
        <v>8</v>
      </c>
      <c r="D4" s="4" t="s">
        <v>9</v>
      </c>
      <c r="E4" s="20">
        <v>45773</v>
      </c>
      <c r="F4" s="20">
        <v>45774</v>
      </c>
      <c r="G4" s="20">
        <v>45781</v>
      </c>
      <c r="H4" s="20">
        <v>45795</v>
      </c>
      <c r="I4" s="20">
        <v>45816</v>
      </c>
      <c r="J4" s="20">
        <v>45830</v>
      </c>
      <c r="K4" s="20">
        <v>45837</v>
      </c>
      <c r="L4" s="20">
        <v>45872</v>
      </c>
      <c r="M4" s="20">
        <v>45907</v>
      </c>
      <c r="N4" s="20">
        <v>45914</v>
      </c>
      <c r="O4" s="20">
        <v>45928</v>
      </c>
      <c r="P4" s="20">
        <v>45942</v>
      </c>
      <c r="Q4" s="57"/>
      <c r="R4" s="59"/>
      <c r="S4" s="57"/>
      <c r="T4" s="54"/>
      <c r="U4" s="2" t="s">
        <v>6</v>
      </c>
      <c r="V4" s="2">
        <v>30</v>
      </c>
      <c r="W4" s="2">
        <v>25</v>
      </c>
      <c r="X4" s="2">
        <v>21</v>
      </c>
      <c r="Y4" s="2">
        <v>18</v>
      </c>
      <c r="Z4" s="2">
        <v>16</v>
      </c>
      <c r="AA4" s="2">
        <v>15</v>
      </c>
      <c r="AB4" s="2">
        <v>14</v>
      </c>
      <c r="AC4" s="2">
        <v>13</v>
      </c>
      <c r="AD4" s="2">
        <v>12</v>
      </c>
      <c r="AE4" s="2">
        <v>11</v>
      </c>
      <c r="AF4" s="28"/>
      <c r="AG4" s="2">
        <v>30</v>
      </c>
      <c r="AH4" s="2">
        <v>25</v>
      </c>
      <c r="AI4" s="2">
        <v>21</v>
      </c>
      <c r="AJ4" s="2">
        <v>18</v>
      </c>
      <c r="AK4" s="2">
        <v>16</v>
      </c>
      <c r="AL4" s="2">
        <v>15</v>
      </c>
      <c r="AM4" s="2">
        <v>14</v>
      </c>
      <c r="AN4" s="2">
        <v>13</v>
      </c>
      <c r="AO4" s="2">
        <v>12</v>
      </c>
      <c r="AP4" s="2">
        <v>11</v>
      </c>
      <c r="AQ4" s="30"/>
      <c r="AR4" s="2">
        <v>30</v>
      </c>
      <c r="AS4" s="2">
        <v>25</v>
      </c>
      <c r="AT4" s="2">
        <v>21</v>
      </c>
      <c r="AU4" s="2">
        <v>18</v>
      </c>
      <c r="AV4" s="2">
        <v>16</v>
      </c>
      <c r="AW4" s="2">
        <v>15</v>
      </c>
      <c r="AX4" s="2">
        <v>14</v>
      </c>
      <c r="AY4" s="2">
        <v>13</v>
      </c>
      <c r="AZ4" s="2">
        <v>12</v>
      </c>
      <c r="BA4" s="2">
        <v>11</v>
      </c>
    </row>
    <row r="5" spans="1:53" x14ac:dyDescent="0.3">
      <c r="A5" t="str">
        <f>+B5&amp;C5</f>
        <v>VandenbosChad</v>
      </c>
      <c r="B5" t="s">
        <v>292</v>
      </c>
      <c r="C5" t="s">
        <v>293</v>
      </c>
      <c r="D5" s="5" t="s">
        <v>145</v>
      </c>
      <c r="E5" s="2" t="s">
        <v>289</v>
      </c>
      <c r="F5" s="2">
        <v>30</v>
      </c>
      <c r="G5" s="2" t="s">
        <v>284</v>
      </c>
      <c r="H5" s="2" t="s">
        <v>283</v>
      </c>
      <c r="I5" s="2" t="s">
        <v>289</v>
      </c>
      <c r="J5" s="2"/>
      <c r="K5" s="2"/>
      <c r="L5" s="2"/>
      <c r="M5" s="2"/>
      <c r="N5" s="2"/>
      <c r="O5" s="2"/>
      <c r="P5" s="2"/>
      <c r="Q5" s="2">
        <f t="shared" ref="Q5:Q13" si="0">+AQ5</f>
        <v>30</v>
      </c>
      <c r="R5" s="2">
        <f t="shared" ref="R5:R13" si="1">COUNT(E5:P5)</f>
        <v>1</v>
      </c>
      <c r="S5" s="2">
        <f t="shared" ref="S5:S13" si="2">SUM(E5:P5)</f>
        <v>30</v>
      </c>
      <c r="T5" s="2">
        <f t="shared" ref="T5:T13" si="3">COUNTIF(E5:P5,"W")</f>
        <v>1</v>
      </c>
      <c r="U5">
        <f t="shared" ref="U5" si="4">SUM(V5:AE5)</f>
        <v>1</v>
      </c>
      <c r="V5">
        <f t="shared" ref="V5:V14" si="5">COUNTIF($E5:$P5,$V$66)</f>
        <v>1</v>
      </c>
      <c r="W5">
        <f t="shared" ref="W5:W14" si="6">COUNTIF($E5:$P5,$W$66)</f>
        <v>0</v>
      </c>
      <c r="X5">
        <f t="shared" ref="X5:X14" si="7">COUNTIF($E5:$P5,$X$66)</f>
        <v>0</v>
      </c>
      <c r="Y5">
        <f t="shared" ref="Y5:Y14" si="8">COUNTIF($E5:$P5,$Y$66)</f>
        <v>0</v>
      </c>
      <c r="Z5">
        <f t="shared" ref="Z5:Z14" si="9">COUNTIF($E5:$P5,$Z$66)</f>
        <v>0</v>
      </c>
      <c r="AA5">
        <f t="shared" ref="AA5:AA14" si="10">COUNTIF($E5:$P5,$AA$66)</f>
        <v>0</v>
      </c>
      <c r="AB5">
        <f t="shared" ref="AB5:AB14" si="11">COUNTIF($E5:$P5,$AB$66)</f>
        <v>0</v>
      </c>
      <c r="AC5">
        <f t="shared" ref="AC5:AC14" si="12">COUNTIF($E5:$P5,$AC$66)</f>
        <v>0</v>
      </c>
      <c r="AD5">
        <f t="shared" ref="AD5:AD14" si="13">COUNTIF($E5:$P5,$AD$66)</f>
        <v>0</v>
      </c>
      <c r="AE5">
        <f t="shared" ref="AE5:AE14" si="14">COUNTIF($E5:$P5,$AE$66)</f>
        <v>0</v>
      </c>
      <c r="AG5" s="1">
        <f t="shared" ref="AG5" si="15">IF(V5&lt;9,+V5,8)</f>
        <v>1</v>
      </c>
      <c r="AH5" s="1">
        <f t="shared" ref="AH5" si="16">IF((V5+W5)&lt;9,(+W5),8-AG5)</f>
        <v>0</v>
      </c>
      <c r="AI5" s="1">
        <f t="shared" ref="AI5" si="17">IF((+V5+W5+X5)&lt;9,+X5,8-(AG5+AH5))</f>
        <v>0</v>
      </c>
      <c r="AJ5" s="1">
        <f t="shared" ref="AJ5" si="18">IF((V5+W5+X5+Y5)&lt;9,Y5,8-(AG5+AH5+AI5))</f>
        <v>0</v>
      </c>
      <c r="AK5" s="27">
        <f t="shared" ref="AK5" si="19">IF((V5+W5+X5+Y5+Z5)&lt;9,Z5,8-(AG5+AH5+AI5+AJ5))</f>
        <v>0</v>
      </c>
      <c r="AL5" s="27">
        <f t="shared" ref="AL5" si="20">IF((V5+W5+X5+Y5+Z5+AA5)&lt;9,AA5,8-(AG5+AH5+AI5+AJ5+AK5))</f>
        <v>0</v>
      </c>
      <c r="AM5" s="27">
        <f t="shared" ref="AM5" si="21">IF((V5+W5+X5+Y5+Z5+AA5+AB5)&lt;9,AB5,8-(AG5+AH5+AI5+AJ5+AK5+AL5))</f>
        <v>0</v>
      </c>
      <c r="AN5" s="27">
        <f t="shared" ref="AN5" si="22">IF((V5+W5+X5+Y5+Z5+AA5+AB5+AC5)&lt;9,AC5,8-(AG5+AH5+AI5+AJ5+AK5+AL5+AM5))</f>
        <v>0</v>
      </c>
      <c r="AO5" s="27">
        <f t="shared" ref="AO5" si="23">IF((V5+W5+X5+Y5+Z5+AA5+AB5+AC5+AD5)&lt;9,AD5,8-(AG5+AH5+AI5+AJ5+AK5+AL5+AM5+AN5))</f>
        <v>0</v>
      </c>
      <c r="AP5" s="27">
        <f t="shared" ref="AP5" si="24">IF((V5+W5+X5+Y5+Z5+AA5+AB5+AC5+AD5+AE5)&lt;9,AE5,8-(AG5+AH5+AI5+AJ5+AK5+AL5+AM5+AN5+AO5))</f>
        <v>0</v>
      </c>
      <c r="AQ5" s="29">
        <f t="shared" ref="AQ5" si="25">SUM(AR5:BA5)</f>
        <v>30</v>
      </c>
      <c r="AR5">
        <f t="shared" ref="AR5:AR14" si="26">+AG5*AR$66</f>
        <v>30</v>
      </c>
      <c r="AS5">
        <f t="shared" ref="AS5:AS14" si="27">+AH5*AS$66</f>
        <v>0</v>
      </c>
      <c r="AT5">
        <f t="shared" ref="AT5:AT14" si="28">+AI5*AT$66</f>
        <v>0</v>
      </c>
      <c r="AU5">
        <f t="shared" ref="AU5:AU14" si="29">+AJ5*AU$66</f>
        <v>0</v>
      </c>
      <c r="AV5">
        <f t="shared" ref="AV5:AV14" si="30">+AK5*AV$66</f>
        <v>0</v>
      </c>
      <c r="AW5">
        <f t="shared" ref="AW5:AW14" si="31">+AL5*AW$66</f>
        <v>0</v>
      </c>
      <c r="AX5">
        <f t="shared" ref="AX5:AX14" si="32">+AM5*AX$66</f>
        <v>0</v>
      </c>
      <c r="AY5">
        <f t="shared" ref="AY5:AY14" si="33">+AN5*AY$66</f>
        <v>0</v>
      </c>
      <c r="AZ5">
        <f t="shared" ref="AZ5:AZ14" si="34">+AO5*AZ$66</f>
        <v>0</v>
      </c>
      <c r="BA5">
        <f t="shared" ref="BA5:BA14" si="35">+AP5*BA$66</f>
        <v>0</v>
      </c>
    </row>
    <row r="6" spans="1:53" x14ac:dyDescent="0.3">
      <c r="A6" t="str">
        <f t="shared" ref="A6:A14" si="36">+B6&amp;C6</f>
        <v>MoonHazel</v>
      </c>
      <c r="B6" t="s">
        <v>213</v>
      </c>
      <c r="C6" t="s">
        <v>214</v>
      </c>
      <c r="D6" t="s">
        <v>18</v>
      </c>
      <c r="E6" s="2" t="s">
        <v>283</v>
      </c>
      <c r="F6" s="2" t="s">
        <v>283</v>
      </c>
      <c r="G6" s="2">
        <v>30</v>
      </c>
      <c r="H6" s="2" t="s">
        <v>283</v>
      </c>
      <c r="I6" s="2" t="s">
        <v>284</v>
      </c>
      <c r="J6" s="2"/>
      <c r="K6" s="2"/>
      <c r="L6" s="2"/>
      <c r="M6" s="2"/>
      <c r="N6" s="2"/>
      <c r="O6" s="2"/>
      <c r="P6" s="2"/>
      <c r="Q6" s="2">
        <f t="shared" si="0"/>
        <v>30</v>
      </c>
      <c r="R6" s="2">
        <f t="shared" si="1"/>
        <v>1</v>
      </c>
      <c r="S6" s="2">
        <f t="shared" si="2"/>
        <v>30</v>
      </c>
      <c r="T6" s="2">
        <f t="shared" si="3"/>
        <v>1</v>
      </c>
      <c r="U6">
        <f t="shared" ref="U6" si="37">SUM(V6:AE6)</f>
        <v>1</v>
      </c>
      <c r="V6">
        <f t="shared" si="5"/>
        <v>1</v>
      </c>
      <c r="W6">
        <f t="shared" si="6"/>
        <v>0</v>
      </c>
      <c r="X6">
        <f t="shared" si="7"/>
        <v>0</v>
      </c>
      <c r="Y6">
        <f t="shared" si="8"/>
        <v>0</v>
      </c>
      <c r="Z6">
        <f t="shared" si="9"/>
        <v>0</v>
      </c>
      <c r="AA6">
        <f t="shared" si="10"/>
        <v>0</v>
      </c>
      <c r="AB6">
        <f t="shared" si="11"/>
        <v>0</v>
      </c>
      <c r="AC6">
        <f t="shared" si="12"/>
        <v>0</v>
      </c>
      <c r="AD6">
        <f t="shared" si="13"/>
        <v>0</v>
      </c>
      <c r="AE6">
        <f t="shared" si="14"/>
        <v>0</v>
      </c>
      <c r="AG6" s="1">
        <f t="shared" ref="AG6" si="38">IF(V6&lt;9,+V6,8)</f>
        <v>1</v>
      </c>
      <c r="AH6" s="1">
        <f t="shared" ref="AH6" si="39">IF((V6+W6)&lt;9,(+W6),8-AG6)</f>
        <v>0</v>
      </c>
      <c r="AI6" s="1">
        <f t="shared" ref="AI6" si="40">IF((+V6+W6+X6)&lt;9,+X6,8-(AG6+AH6))</f>
        <v>0</v>
      </c>
      <c r="AJ6" s="1">
        <f t="shared" ref="AJ6" si="41">IF((V6+W6+X6+Y6)&lt;9,Y6,8-(AG6+AH6+AI6))</f>
        <v>0</v>
      </c>
      <c r="AK6" s="27">
        <f t="shared" ref="AK6" si="42">IF((V6+W6+X6+Y6+Z6)&lt;9,Z6,8-(AG6+AH6+AI6+AJ6))</f>
        <v>0</v>
      </c>
      <c r="AL6" s="27">
        <f t="shared" ref="AL6" si="43">IF((V6+W6+X6+Y6+Z6+AA6)&lt;9,AA6,8-(AG6+AH6+AI6+AJ6+AK6))</f>
        <v>0</v>
      </c>
      <c r="AM6" s="27">
        <f t="shared" ref="AM6" si="44">IF((V6+W6+X6+Y6+Z6+AA6+AB6)&lt;9,AB6,8-(AG6+AH6+AI6+AJ6+AK6+AL6))</f>
        <v>0</v>
      </c>
      <c r="AN6" s="27">
        <f t="shared" ref="AN6" si="45">IF((V6+W6+X6+Y6+Z6+AA6+AB6+AC6)&lt;9,AC6,8-(AG6+AH6+AI6+AJ6+AK6+AL6+AM6))</f>
        <v>0</v>
      </c>
      <c r="AO6" s="27">
        <f t="shared" ref="AO6" si="46">IF((V6+W6+X6+Y6+Z6+AA6+AB6+AC6+AD6)&lt;9,AD6,8-(AG6+AH6+AI6+AJ6+AK6+AL6+AM6+AN6))</f>
        <v>0</v>
      </c>
      <c r="AP6" s="27">
        <f t="shared" ref="AP6" si="47">IF((V6+W6+X6+Y6+Z6+AA6+AB6+AC6+AD6+AE6)&lt;9,AE6,8-(AG6+AH6+AI6+AJ6+AK6+AL6+AM6+AN6+AO6))</f>
        <v>0</v>
      </c>
      <c r="AQ6" s="29">
        <f t="shared" ref="AQ6" si="48">SUM(AR6:BA6)</f>
        <v>30</v>
      </c>
      <c r="AR6">
        <f t="shared" si="26"/>
        <v>30</v>
      </c>
      <c r="AS6">
        <f t="shared" si="27"/>
        <v>0</v>
      </c>
      <c r="AT6">
        <f t="shared" si="28"/>
        <v>0</v>
      </c>
      <c r="AU6">
        <f t="shared" si="29"/>
        <v>0</v>
      </c>
      <c r="AV6">
        <f t="shared" si="30"/>
        <v>0</v>
      </c>
      <c r="AW6">
        <f t="shared" si="31"/>
        <v>0</v>
      </c>
      <c r="AX6">
        <f t="shared" si="32"/>
        <v>0</v>
      </c>
      <c r="AY6">
        <f t="shared" si="33"/>
        <v>0</v>
      </c>
      <c r="AZ6">
        <f t="shared" si="34"/>
        <v>0</v>
      </c>
      <c r="BA6">
        <f t="shared" si="35"/>
        <v>0</v>
      </c>
    </row>
    <row r="7" spans="1:53" x14ac:dyDescent="0.3">
      <c r="A7" t="str">
        <f t="shared" si="36"/>
        <v>BeardsleeTrey</v>
      </c>
      <c r="B7" t="s">
        <v>303</v>
      </c>
      <c r="C7" t="s">
        <v>324</v>
      </c>
      <c r="D7" t="s">
        <v>145</v>
      </c>
      <c r="E7" s="2" t="s">
        <v>283</v>
      </c>
      <c r="F7" s="2" t="s">
        <v>283</v>
      </c>
      <c r="G7" s="2" t="s">
        <v>284</v>
      </c>
      <c r="H7" s="2" t="s">
        <v>283</v>
      </c>
      <c r="I7" s="2">
        <v>30</v>
      </c>
      <c r="J7" s="2"/>
      <c r="K7" s="2"/>
      <c r="L7" s="2"/>
      <c r="M7" s="2"/>
      <c r="N7" s="2"/>
      <c r="O7" s="2"/>
      <c r="P7" s="2"/>
      <c r="Q7" s="2">
        <f t="shared" si="0"/>
        <v>30</v>
      </c>
      <c r="R7" s="2">
        <f t="shared" si="1"/>
        <v>1</v>
      </c>
      <c r="S7" s="2">
        <f t="shared" si="2"/>
        <v>30</v>
      </c>
      <c r="T7" s="2">
        <f t="shared" si="3"/>
        <v>1</v>
      </c>
      <c r="U7">
        <f t="shared" ref="U7" si="49">SUM(V7:AE7)</f>
        <v>1</v>
      </c>
      <c r="V7">
        <f t="shared" si="5"/>
        <v>1</v>
      </c>
      <c r="W7">
        <f t="shared" si="6"/>
        <v>0</v>
      </c>
      <c r="X7">
        <f t="shared" si="7"/>
        <v>0</v>
      </c>
      <c r="Y7">
        <f t="shared" si="8"/>
        <v>0</v>
      </c>
      <c r="Z7">
        <f t="shared" si="9"/>
        <v>0</v>
      </c>
      <c r="AA7">
        <f t="shared" si="10"/>
        <v>0</v>
      </c>
      <c r="AB7">
        <f t="shared" si="11"/>
        <v>0</v>
      </c>
      <c r="AC7">
        <f t="shared" si="12"/>
        <v>0</v>
      </c>
      <c r="AD7">
        <f t="shared" si="13"/>
        <v>0</v>
      </c>
      <c r="AE7">
        <f t="shared" si="14"/>
        <v>0</v>
      </c>
      <c r="AG7" s="1">
        <f t="shared" ref="AG7" si="50">IF(V7&lt;9,+V7,8)</f>
        <v>1</v>
      </c>
      <c r="AH7" s="1">
        <f t="shared" ref="AH7" si="51">IF((V7+W7)&lt;9,(+W7),8-AG7)</f>
        <v>0</v>
      </c>
      <c r="AI7" s="1">
        <f t="shared" ref="AI7" si="52">IF((+V7+W7+X7)&lt;9,+X7,8-(AG7+AH7))</f>
        <v>0</v>
      </c>
      <c r="AJ7" s="1">
        <f t="shared" ref="AJ7" si="53">IF((V7+W7+X7+Y7)&lt;9,Y7,8-(AG7+AH7+AI7))</f>
        <v>0</v>
      </c>
      <c r="AK7" s="27">
        <f t="shared" ref="AK7" si="54">IF((V7+W7+X7+Y7+Z7)&lt;9,Z7,8-(AG7+AH7+AI7+AJ7))</f>
        <v>0</v>
      </c>
      <c r="AL7" s="27">
        <f t="shared" ref="AL7" si="55">IF((V7+W7+X7+Y7+Z7+AA7)&lt;9,AA7,8-(AG7+AH7+AI7+AJ7+AK7))</f>
        <v>0</v>
      </c>
      <c r="AM7" s="27">
        <f t="shared" ref="AM7" si="56">IF((V7+W7+X7+Y7+Z7+AA7+AB7)&lt;9,AB7,8-(AG7+AH7+AI7+AJ7+AK7+AL7))</f>
        <v>0</v>
      </c>
      <c r="AN7" s="27">
        <f t="shared" ref="AN7" si="57">IF((V7+W7+X7+Y7+Z7+AA7+AB7+AC7)&lt;9,AC7,8-(AG7+AH7+AI7+AJ7+AK7+AL7+AM7))</f>
        <v>0</v>
      </c>
      <c r="AO7" s="27">
        <f t="shared" ref="AO7" si="58">IF((V7+W7+X7+Y7+Z7+AA7+AB7+AC7+AD7)&lt;9,AD7,8-(AG7+AH7+AI7+AJ7+AK7+AL7+AM7+AN7))</f>
        <v>0</v>
      </c>
      <c r="AP7" s="27">
        <f t="shared" ref="AP7" si="59">IF((V7+W7+X7+Y7+Z7+AA7+AB7+AC7+AD7+AE7)&lt;9,AE7,8-(AG7+AH7+AI7+AJ7+AK7+AL7+AM7+AN7+AO7))</f>
        <v>0</v>
      </c>
      <c r="AQ7" s="29">
        <f t="shared" ref="AQ7" si="60">SUM(AR7:BA7)</f>
        <v>30</v>
      </c>
      <c r="AR7">
        <f t="shared" si="26"/>
        <v>30</v>
      </c>
      <c r="AS7">
        <f t="shared" si="27"/>
        <v>0</v>
      </c>
      <c r="AT7">
        <f t="shared" si="28"/>
        <v>0</v>
      </c>
      <c r="AU7">
        <f t="shared" si="29"/>
        <v>0</v>
      </c>
      <c r="AV7">
        <f t="shared" si="30"/>
        <v>0</v>
      </c>
      <c r="AW7">
        <f t="shared" si="31"/>
        <v>0</v>
      </c>
      <c r="AX7">
        <f t="shared" si="32"/>
        <v>0</v>
      </c>
      <c r="AY7">
        <f t="shared" si="33"/>
        <v>0</v>
      </c>
      <c r="AZ7">
        <f t="shared" si="34"/>
        <v>0</v>
      </c>
      <c r="BA7">
        <f t="shared" si="35"/>
        <v>0</v>
      </c>
    </row>
    <row r="8" spans="1:53" x14ac:dyDescent="0.3">
      <c r="A8" t="str">
        <f t="shared" si="36"/>
        <v>BeardsleeGaige</v>
      </c>
      <c r="B8" t="s">
        <v>303</v>
      </c>
      <c r="C8" t="s">
        <v>325</v>
      </c>
      <c r="D8" t="s">
        <v>145</v>
      </c>
      <c r="E8" s="2" t="s">
        <v>283</v>
      </c>
      <c r="F8" s="2" t="s">
        <v>283</v>
      </c>
      <c r="G8" s="2" t="s">
        <v>284</v>
      </c>
      <c r="H8" s="2" t="s">
        <v>283</v>
      </c>
      <c r="I8" s="2">
        <v>25</v>
      </c>
      <c r="J8" s="2"/>
      <c r="K8" s="2"/>
      <c r="L8" s="2"/>
      <c r="M8" s="2"/>
      <c r="N8" s="2"/>
      <c r="O8" s="2"/>
      <c r="P8" s="2"/>
      <c r="Q8" s="2">
        <f t="shared" si="0"/>
        <v>25</v>
      </c>
      <c r="R8" s="2">
        <f t="shared" si="1"/>
        <v>1</v>
      </c>
      <c r="S8" s="2">
        <f t="shared" si="2"/>
        <v>25</v>
      </c>
      <c r="T8" s="2">
        <f t="shared" si="3"/>
        <v>1</v>
      </c>
      <c r="U8">
        <f t="shared" ref="U8" si="61">SUM(V8:AE8)</f>
        <v>1</v>
      </c>
      <c r="V8">
        <f t="shared" si="5"/>
        <v>0</v>
      </c>
      <c r="W8">
        <f t="shared" si="6"/>
        <v>1</v>
      </c>
      <c r="X8">
        <f t="shared" si="7"/>
        <v>0</v>
      </c>
      <c r="Y8">
        <f t="shared" si="8"/>
        <v>0</v>
      </c>
      <c r="Z8">
        <f t="shared" si="9"/>
        <v>0</v>
      </c>
      <c r="AA8">
        <f t="shared" si="10"/>
        <v>0</v>
      </c>
      <c r="AB8">
        <f t="shared" si="11"/>
        <v>0</v>
      </c>
      <c r="AC8">
        <f t="shared" si="12"/>
        <v>0</v>
      </c>
      <c r="AD8">
        <f t="shared" si="13"/>
        <v>0</v>
      </c>
      <c r="AE8">
        <f t="shared" si="14"/>
        <v>0</v>
      </c>
      <c r="AG8" s="1">
        <f t="shared" ref="AG8" si="62">IF(V8&lt;9,+V8,8)</f>
        <v>0</v>
      </c>
      <c r="AH8" s="1">
        <f t="shared" ref="AH8" si="63">IF((V8+W8)&lt;9,(+W8),8-AG8)</f>
        <v>1</v>
      </c>
      <c r="AI8" s="1">
        <f t="shared" ref="AI8" si="64">IF((+V8+W8+X8)&lt;9,+X8,8-(AG8+AH8))</f>
        <v>0</v>
      </c>
      <c r="AJ8" s="1">
        <f t="shared" ref="AJ8" si="65">IF((V8+W8+X8+Y8)&lt;9,Y8,8-(AG8+AH8+AI8))</f>
        <v>0</v>
      </c>
      <c r="AK8" s="27">
        <f t="shared" ref="AK8" si="66">IF((V8+W8+X8+Y8+Z8)&lt;9,Z8,8-(AG8+AH8+AI8+AJ8))</f>
        <v>0</v>
      </c>
      <c r="AL8" s="27">
        <f t="shared" ref="AL8" si="67">IF((V8+W8+X8+Y8+Z8+AA8)&lt;9,AA8,8-(AG8+AH8+AI8+AJ8+AK8))</f>
        <v>0</v>
      </c>
      <c r="AM8" s="27">
        <f t="shared" ref="AM8" si="68">IF((V8+W8+X8+Y8+Z8+AA8+AB8)&lt;9,AB8,8-(AG8+AH8+AI8+AJ8+AK8+AL8))</f>
        <v>0</v>
      </c>
      <c r="AN8" s="27">
        <f t="shared" ref="AN8" si="69">IF((V8+W8+X8+Y8+Z8+AA8+AB8+AC8)&lt;9,AC8,8-(AG8+AH8+AI8+AJ8+AK8+AL8+AM8))</f>
        <v>0</v>
      </c>
      <c r="AO8" s="27">
        <f t="shared" ref="AO8" si="70">IF((V8+W8+X8+Y8+Z8+AA8+AB8+AC8+AD8)&lt;9,AD8,8-(AG8+AH8+AI8+AJ8+AK8+AL8+AM8+AN8))</f>
        <v>0</v>
      </c>
      <c r="AP8" s="27">
        <f t="shared" ref="AP8" si="71">IF((V8+W8+X8+Y8+Z8+AA8+AB8+AC8+AD8+AE8)&lt;9,AE8,8-(AG8+AH8+AI8+AJ8+AK8+AL8+AM8+AN8+AO8))</f>
        <v>0</v>
      </c>
      <c r="AQ8" s="29">
        <f t="shared" ref="AQ8" si="72">SUM(AR8:BA8)</f>
        <v>25</v>
      </c>
      <c r="AR8">
        <f t="shared" si="26"/>
        <v>0</v>
      </c>
      <c r="AS8">
        <f t="shared" si="27"/>
        <v>25</v>
      </c>
      <c r="AT8">
        <f t="shared" si="28"/>
        <v>0</v>
      </c>
      <c r="AU8">
        <f t="shared" si="29"/>
        <v>0</v>
      </c>
      <c r="AV8">
        <f t="shared" si="30"/>
        <v>0</v>
      </c>
      <c r="AW8">
        <f t="shared" si="31"/>
        <v>0</v>
      </c>
      <c r="AX8">
        <f t="shared" si="32"/>
        <v>0</v>
      </c>
      <c r="AY8">
        <f t="shared" si="33"/>
        <v>0</v>
      </c>
      <c r="AZ8">
        <f t="shared" si="34"/>
        <v>0</v>
      </c>
      <c r="BA8">
        <f t="shared" si="35"/>
        <v>0</v>
      </c>
    </row>
    <row r="9" spans="1:53" x14ac:dyDescent="0.3">
      <c r="A9" t="str">
        <f t="shared" si="36"/>
        <v>MeadowsGreg</v>
      </c>
      <c r="B9" t="s">
        <v>225</v>
      </c>
      <c r="C9" t="s">
        <v>226</v>
      </c>
      <c r="D9" t="s">
        <v>24</v>
      </c>
      <c r="E9" s="2" t="s">
        <v>284</v>
      </c>
      <c r="F9" s="2" t="s">
        <v>284</v>
      </c>
      <c r="G9" s="2" t="s">
        <v>283</v>
      </c>
      <c r="H9" s="2" t="s">
        <v>283</v>
      </c>
      <c r="I9" s="2" t="s">
        <v>283</v>
      </c>
      <c r="J9" s="2"/>
      <c r="K9" s="2"/>
      <c r="L9" s="2"/>
      <c r="M9" s="2"/>
      <c r="N9" s="2"/>
      <c r="O9" s="2"/>
      <c r="P9" s="2"/>
      <c r="Q9" s="2">
        <f t="shared" si="0"/>
        <v>0</v>
      </c>
      <c r="R9" s="2">
        <f t="shared" si="1"/>
        <v>0</v>
      </c>
      <c r="S9" s="2">
        <f t="shared" si="2"/>
        <v>0</v>
      </c>
      <c r="T9" s="2">
        <f t="shared" si="3"/>
        <v>2</v>
      </c>
      <c r="U9">
        <f t="shared" ref="U9" si="73">SUM(V9:AE9)</f>
        <v>0</v>
      </c>
      <c r="V9">
        <f t="shared" si="5"/>
        <v>0</v>
      </c>
      <c r="W9">
        <f t="shared" si="6"/>
        <v>0</v>
      </c>
      <c r="X9">
        <f t="shared" si="7"/>
        <v>0</v>
      </c>
      <c r="Y9">
        <f t="shared" si="8"/>
        <v>0</v>
      </c>
      <c r="Z9">
        <f t="shared" si="9"/>
        <v>0</v>
      </c>
      <c r="AA9">
        <f t="shared" si="10"/>
        <v>0</v>
      </c>
      <c r="AB9">
        <f t="shared" si="11"/>
        <v>0</v>
      </c>
      <c r="AC9">
        <f t="shared" si="12"/>
        <v>0</v>
      </c>
      <c r="AD9">
        <f t="shared" si="13"/>
        <v>0</v>
      </c>
      <c r="AE9">
        <f t="shared" si="14"/>
        <v>0</v>
      </c>
      <c r="AG9" s="1">
        <f t="shared" ref="AG9" si="74">IF(V9&lt;9,+V9,8)</f>
        <v>0</v>
      </c>
      <c r="AH9" s="1">
        <f t="shared" ref="AH9" si="75">IF((V9+W9)&lt;9,(+W9),8-AG9)</f>
        <v>0</v>
      </c>
      <c r="AI9" s="1">
        <f t="shared" ref="AI9" si="76">IF((+V9+W9+X9)&lt;9,+X9,8-(AG9+AH9))</f>
        <v>0</v>
      </c>
      <c r="AJ9" s="1">
        <f t="shared" ref="AJ9" si="77">IF((V9+W9+X9+Y9)&lt;9,Y9,8-(AG9+AH9+AI9))</f>
        <v>0</v>
      </c>
      <c r="AK9" s="27">
        <f t="shared" ref="AK9" si="78">IF((V9+W9+X9+Y9+Z9)&lt;9,Z9,8-(AG9+AH9+AI9+AJ9))</f>
        <v>0</v>
      </c>
      <c r="AL9" s="27">
        <f t="shared" ref="AL9" si="79">IF((V9+W9+X9+Y9+Z9+AA9)&lt;9,AA9,8-(AG9+AH9+AI9+AJ9+AK9))</f>
        <v>0</v>
      </c>
      <c r="AM9" s="27">
        <f t="shared" ref="AM9" si="80">IF((V9+W9+X9+Y9+Z9+AA9+AB9)&lt;9,AB9,8-(AG9+AH9+AI9+AJ9+AK9+AL9))</f>
        <v>0</v>
      </c>
      <c r="AN9" s="27">
        <f t="shared" ref="AN9" si="81">IF((V9+W9+X9+Y9+Z9+AA9+AB9+AC9)&lt;9,AC9,8-(AG9+AH9+AI9+AJ9+AK9+AL9+AM9))</f>
        <v>0</v>
      </c>
      <c r="AO9" s="27">
        <f t="shared" ref="AO9" si="82">IF((V9+W9+X9+Y9+Z9+AA9+AB9+AC9+AD9)&lt;9,AD9,8-(AG9+AH9+AI9+AJ9+AK9+AL9+AM9+AN9))</f>
        <v>0</v>
      </c>
      <c r="AP9" s="27">
        <f t="shared" ref="AP9" si="83">IF((V9+W9+X9+Y9+Z9+AA9+AB9+AC9+AD9+AE9)&lt;9,AE9,8-(AG9+AH9+AI9+AJ9+AK9+AL9+AM9+AN9+AO9))</f>
        <v>0</v>
      </c>
      <c r="AQ9" s="29">
        <f t="shared" ref="AQ9" si="84">SUM(AR9:BA9)</f>
        <v>0</v>
      </c>
      <c r="AR9">
        <f t="shared" si="26"/>
        <v>0</v>
      </c>
      <c r="AS9">
        <f t="shared" si="27"/>
        <v>0</v>
      </c>
      <c r="AT9">
        <f t="shared" si="28"/>
        <v>0</v>
      </c>
      <c r="AU9">
        <f t="shared" si="29"/>
        <v>0</v>
      </c>
      <c r="AV9">
        <f t="shared" si="30"/>
        <v>0</v>
      </c>
      <c r="AW9">
        <f t="shared" si="31"/>
        <v>0</v>
      </c>
      <c r="AX9">
        <f t="shared" si="32"/>
        <v>0</v>
      </c>
      <c r="AY9">
        <f t="shared" si="33"/>
        <v>0</v>
      </c>
      <c r="AZ9">
        <f t="shared" si="34"/>
        <v>0</v>
      </c>
      <c r="BA9">
        <f t="shared" si="35"/>
        <v>0</v>
      </c>
    </row>
    <row r="10" spans="1:53" x14ac:dyDescent="0.3">
      <c r="A10" t="str">
        <f t="shared" si="36"/>
        <v>WilliamsElizabeth</v>
      </c>
      <c r="B10" t="s">
        <v>198</v>
      </c>
      <c r="C10" t="s">
        <v>199</v>
      </c>
      <c r="D10" t="s">
        <v>24</v>
      </c>
      <c r="E10" s="2" t="s">
        <v>284</v>
      </c>
      <c r="F10" s="2" t="s">
        <v>284</v>
      </c>
      <c r="G10" s="2" t="s">
        <v>283</v>
      </c>
      <c r="H10" s="2" t="s">
        <v>283</v>
      </c>
      <c r="I10" s="2" t="s">
        <v>283</v>
      </c>
      <c r="J10" s="2"/>
      <c r="K10" s="2"/>
      <c r="L10" s="2"/>
      <c r="M10" s="2"/>
      <c r="N10" s="2"/>
      <c r="O10" s="2"/>
      <c r="P10" s="2"/>
      <c r="Q10" s="2">
        <f t="shared" si="0"/>
        <v>0</v>
      </c>
      <c r="R10" s="2">
        <f t="shared" si="1"/>
        <v>0</v>
      </c>
      <c r="S10" s="2">
        <f t="shared" si="2"/>
        <v>0</v>
      </c>
      <c r="T10" s="2">
        <f t="shared" si="3"/>
        <v>2</v>
      </c>
      <c r="U10">
        <f t="shared" ref="U10" si="85">SUM(V10:AE10)</f>
        <v>0</v>
      </c>
      <c r="V10">
        <f t="shared" si="5"/>
        <v>0</v>
      </c>
      <c r="W10">
        <f t="shared" si="6"/>
        <v>0</v>
      </c>
      <c r="X10">
        <f t="shared" si="7"/>
        <v>0</v>
      </c>
      <c r="Y10">
        <f t="shared" si="8"/>
        <v>0</v>
      </c>
      <c r="Z10">
        <f t="shared" si="9"/>
        <v>0</v>
      </c>
      <c r="AA10">
        <f t="shared" si="10"/>
        <v>0</v>
      </c>
      <c r="AB10">
        <f t="shared" si="11"/>
        <v>0</v>
      </c>
      <c r="AC10">
        <f t="shared" si="12"/>
        <v>0</v>
      </c>
      <c r="AD10">
        <f t="shared" si="13"/>
        <v>0</v>
      </c>
      <c r="AE10">
        <f t="shared" si="14"/>
        <v>0</v>
      </c>
      <c r="AG10" s="1">
        <f t="shared" ref="AG10" si="86">IF(V10&lt;9,+V10,8)</f>
        <v>0</v>
      </c>
      <c r="AH10" s="1">
        <f t="shared" ref="AH10" si="87">IF((V10+W10)&lt;9,(+W10),8-AG10)</f>
        <v>0</v>
      </c>
      <c r="AI10" s="1">
        <f t="shared" ref="AI10" si="88">IF((+V10+W10+X10)&lt;9,+X10,8-(AG10+AH10))</f>
        <v>0</v>
      </c>
      <c r="AJ10" s="1">
        <f t="shared" ref="AJ10" si="89">IF((V10+W10+X10+Y10)&lt;9,Y10,8-(AG10+AH10+AI10))</f>
        <v>0</v>
      </c>
      <c r="AK10" s="27">
        <f t="shared" ref="AK10" si="90">IF((V10+W10+X10+Y10+Z10)&lt;9,Z10,8-(AG10+AH10+AI10+AJ10))</f>
        <v>0</v>
      </c>
      <c r="AL10" s="27">
        <f t="shared" ref="AL10" si="91">IF((V10+W10+X10+Y10+Z10+AA10)&lt;9,AA10,8-(AG10+AH10+AI10+AJ10+AK10))</f>
        <v>0</v>
      </c>
      <c r="AM10" s="27">
        <f t="shared" ref="AM10" si="92">IF((V10+W10+X10+Y10+Z10+AA10+AB10)&lt;9,AB10,8-(AG10+AH10+AI10+AJ10+AK10+AL10))</f>
        <v>0</v>
      </c>
      <c r="AN10" s="27">
        <f t="shared" ref="AN10" si="93">IF((V10+W10+X10+Y10+Z10+AA10+AB10+AC10)&lt;9,AC10,8-(AG10+AH10+AI10+AJ10+AK10+AL10+AM10))</f>
        <v>0</v>
      </c>
      <c r="AO10" s="27">
        <f t="shared" ref="AO10" si="94">IF((V10+W10+X10+Y10+Z10+AA10+AB10+AC10+AD10)&lt;9,AD10,8-(AG10+AH10+AI10+AJ10+AK10+AL10+AM10+AN10))</f>
        <v>0</v>
      </c>
      <c r="AP10" s="27">
        <f t="shared" ref="AP10" si="95">IF((V10+W10+X10+Y10+Z10+AA10+AB10+AC10+AD10+AE10)&lt;9,AE10,8-(AG10+AH10+AI10+AJ10+AK10+AL10+AM10+AN10+AO10))</f>
        <v>0</v>
      </c>
      <c r="AQ10" s="29">
        <f t="shared" ref="AQ10" si="96">SUM(AR10:BA10)</f>
        <v>0</v>
      </c>
      <c r="AR10">
        <f t="shared" si="26"/>
        <v>0</v>
      </c>
      <c r="AS10">
        <f t="shared" si="27"/>
        <v>0</v>
      </c>
      <c r="AT10">
        <f t="shared" si="28"/>
        <v>0</v>
      </c>
      <c r="AU10">
        <f t="shared" si="29"/>
        <v>0</v>
      </c>
      <c r="AV10">
        <f t="shared" si="30"/>
        <v>0</v>
      </c>
      <c r="AW10">
        <f t="shared" si="31"/>
        <v>0</v>
      </c>
      <c r="AX10">
        <f t="shared" si="32"/>
        <v>0</v>
      </c>
      <c r="AY10">
        <f t="shared" si="33"/>
        <v>0</v>
      </c>
      <c r="AZ10">
        <f t="shared" si="34"/>
        <v>0</v>
      </c>
      <c r="BA10">
        <f t="shared" si="35"/>
        <v>0</v>
      </c>
    </row>
    <row r="11" spans="1:53" hidden="1" x14ac:dyDescent="0.3">
      <c r="A11" t="str">
        <f t="shared" si="36"/>
        <v>LindkeKaleb</v>
      </c>
      <c r="B11" t="s">
        <v>240</v>
      </c>
      <c r="C11" t="s">
        <v>241</v>
      </c>
      <c r="D11" t="s">
        <v>21</v>
      </c>
      <c r="E11" s="2" t="s">
        <v>283</v>
      </c>
      <c r="F11" s="2" t="s">
        <v>283</v>
      </c>
      <c r="G11" s="2" t="s">
        <v>283</v>
      </c>
      <c r="H11" s="2" t="s">
        <v>284</v>
      </c>
      <c r="I11" s="2" t="s">
        <v>283</v>
      </c>
      <c r="J11" s="2"/>
      <c r="K11" s="2"/>
      <c r="L11" s="2"/>
      <c r="M11" s="2"/>
      <c r="N11" s="2"/>
      <c r="O11" s="2"/>
      <c r="P11" s="2"/>
      <c r="Q11" s="2">
        <f t="shared" si="0"/>
        <v>0</v>
      </c>
      <c r="R11" s="2">
        <f t="shared" si="1"/>
        <v>0</v>
      </c>
      <c r="S11" s="2">
        <f t="shared" si="2"/>
        <v>0</v>
      </c>
      <c r="T11" s="2">
        <f t="shared" si="3"/>
        <v>1</v>
      </c>
      <c r="U11">
        <f t="shared" ref="U11" si="97">SUM(V11:AE11)</f>
        <v>0</v>
      </c>
      <c r="V11">
        <f t="shared" si="5"/>
        <v>0</v>
      </c>
      <c r="W11">
        <f t="shared" si="6"/>
        <v>0</v>
      </c>
      <c r="X11">
        <f t="shared" si="7"/>
        <v>0</v>
      </c>
      <c r="Y11">
        <f t="shared" si="8"/>
        <v>0</v>
      </c>
      <c r="Z11">
        <f t="shared" si="9"/>
        <v>0</v>
      </c>
      <c r="AA11">
        <f t="shared" si="10"/>
        <v>0</v>
      </c>
      <c r="AB11">
        <f t="shared" si="11"/>
        <v>0</v>
      </c>
      <c r="AC11">
        <f t="shared" si="12"/>
        <v>0</v>
      </c>
      <c r="AD11">
        <f t="shared" si="13"/>
        <v>0</v>
      </c>
      <c r="AE11">
        <f t="shared" si="14"/>
        <v>0</v>
      </c>
      <c r="AG11" s="1">
        <f t="shared" ref="AG11" si="98">IF(V11&lt;9,+V11,8)</f>
        <v>0</v>
      </c>
      <c r="AH11" s="1">
        <f t="shared" ref="AH11" si="99">IF((V11+W11)&lt;9,(+W11),8-AG11)</f>
        <v>0</v>
      </c>
      <c r="AI11" s="1">
        <f t="shared" ref="AI11" si="100">IF((+V11+W11+X11)&lt;9,+X11,8-(AG11+AH11))</f>
        <v>0</v>
      </c>
      <c r="AJ11" s="1">
        <f t="shared" ref="AJ11" si="101">IF((V11+W11+X11+Y11)&lt;9,Y11,8-(AG11+AH11+AI11))</f>
        <v>0</v>
      </c>
      <c r="AK11" s="27">
        <f t="shared" ref="AK11" si="102">IF((V11+W11+X11+Y11+Z11)&lt;9,Z11,8-(AG11+AH11+AI11+AJ11))</f>
        <v>0</v>
      </c>
      <c r="AL11" s="27">
        <f t="shared" ref="AL11" si="103">IF((V11+W11+X11+Y11+Z11+AA11)&lt;9,AA11,8-(AG11+AH11+AI11+AJ11+AK11))</f>
        <v>0</v>
      </c>
      <c r="AM11" s="27">
        <f t="shared" ref="AM11" si="104">IF((V11+W11+X11+Y11+Z11+AA11+AB11)&lt;9,AB11,8-(AG11+AH11+AI11+AJ11+AK11+AL11))</f>
        <v>0</v>
      </c>
      <c r="AN11" s="27">
        <f t="shared" ref="AN11" si="105">IF((V11+W11+X11+Y11+Z11+AA11+AB11+AC11)&lt;9,AC11,8-(AG11+AH11+AI11+AJ11+AK11+AL11+AM11))</f>
        <v>0</v>
      </c>
      <c r="AO11" s="27">
        <f t="shared" ref="AO11" si="106">IF((V11+W11+X11+Y11+Z11+AA11+AB11+AC11+AD11)&lt;9,AD11,8-(AG11+AH11+AI11+AJ11+AK11+AL11+AM11+AN11))</f>
        <v>0</v>
      </c>
      <c r="AP11" s="27">
        <f t="shared" ref="AP11" si="107">IF((V11+W11+X11+Y11+Z11+AA11+AB11+AC11+AD11+AE11)&lt;9,AE11,8-(AG11+AH11+AI11+AJ11+AK11+AL11+AM11+AN11+AO11))</f>
        <v>0</v>
      </c>
      <c r="AQ11" s="29">
        <f t="shared" ref="AQ11" si="108">SUM(AR11:BA11)</f>
        <v>0</v>
      </c>
      <c r="AR11">
        <f t="shared" si="26"/>
        <v>0</v>
      </c>
      <c r="AS11">
        <f t="shared" si="27"/>
        <v>0</v>
      </c>
      <c r="AT11">
        <f t="shared" si="28"/>
        <v>0</v>
      </c>
      <c r="AU11">
        <f t="shared" si="29"/>
        <v>0</v>
      </c>
      <c r="AV11">
        <f t="shared" si="30"/>
        <v>0</v>
      </c>
      <c r="AW11">
        <f t="shared" si="31"/>
        <v>0</v>
      </c>
      <c r="AX11">
        <f t="shared" si="32"/>
        <v>0</v>
      </c>
      <c r="AY11">
        <f t="shared" si="33"/>
        <v>0</v>
      </c>
      <c r="AZ11">
        <f t="shared" si="34"/>
        <v>0</v>
      </c>
      <c r="BA11">
        <f t="shared" si="35"/>
        <v>0</v>
      </c>
    </row>
    <row r="12" spans="1:53" hidden="1" x14ac:dyDescent="0.3">
      <c r="A12" t="str">
        <f t="shared" si="36"/>
        <v>BrogeGeraldine</v>
      </c>
      <c r="B12" t="s">
        <v>124</v>
      </c>
      <c r="C12" t="s">
        <v>227</v>
      </c>
      <c r="D12" t="s">
        <v>23</v>
      </c>
      <c r="E12" s="2" t="s">
        <v>282</v>
      </c>
      <c r="F12" s="2" t="s">
        <v>283</v>
      </c>
      <c r="G12" s="2" t="s">
        <v>283</v>
      </c>
      <c r="H12" s="2" t="s">
        <v>283</v>
      </c>
      <c r="I12" s="2" t="s">
        <v>283</v>
      </c>
      <c r="J12" s="2"/>
      <c r="K12" s="2"/>
      <c r="L12" s="2"/>
      <c r="M12" s="2"/>
      <c r="N12" s="2"/>
      <c r="O12" s="2"/>
      <c r="P12" s="2"/>
      <c r="Q12" s="2">
        <f t="shared" si="0"/>
        <v>0</v>
      </c>
      <c r="R12" s="2">
        <f t="shared" si="1"/>
        <v>0</v>
      </c>
      <c r="S12" s="2">
        <f t="shared" si="2"/>
        <v>0</v>
      </c>
      <c r="T12" s="2">
        <f t="shared" si="3"/>
        <v>0</v>
      </c>
      <c r="U12">
        <f t="shared" ref="U12:U13" si="109">SUM(V12:AE12)</f>
        <v>0</v>
      </c>
      <c r="V12">
        <f t="shared" si="5"/>
        <v>0</v>
      </c>
      <c r="W12">
        <f t="shared" si="6"/>
        <v>0</v>
      </c>
      <c r="X12">
        <f t="shared" si="7"/>
        <v>0</v>
      </c>
      <c r="Y12">
        <f t="shared" si="8"/>
        <v>0</v>
      </c>
      <c r="Z12">
        <f t="shared" si="9"/>
        <v>0</v>
      </c>
      <c r="AA12">
        <f t="shared" si="10"/>
        <v>0</v>
      </c>
      <c r="AB12">
        <f t="shared" si="11"/>
        <v>0</v>
      </c>
      <c r="AC12">
        <f t="shared" si="12"/>
        <v>0</v>
      </c>
      <c r="AD12">
        <f t="shared" si="13"/>
        <v>0</v>
      </c>
      <c r="AE12">
        <f t="shared" si="14"/>
        <v>0</v>
      </c>
      <c r="AG12" s="1">
        <f t="shared" ref="AG12:AG13" si="110">IF(V12&lt;9,+V12,8)</f>
        <v>0</v>
      </c>
      <c r="AH12" s="1">
        <f t="shared" ref="AH12:AH13" si="111">IF((V12+W12)&lt;9,(+W12),8-AG12)</f>
        <v>0</v>
      </c>
      <c r="AI12" s="1">
        <f t="shared" ref="AI12:AI13" si="112">IF((+V12+W12+X12)&lt;9,+X12,8-(AG12+AH12))</f>
        <v>0</v>
      </c>
      <c r="AJ12" s="1">
        <f t="shared" ref="AJ12:AJ13" si="113">IF((V12+W12+X12+Y12)&lt;9,Y12,8-(AG12+AH12+AI12))</f>
        <v>0</v>
      </c>
      <c r="AK12" s="27">
        <f t="shared" ref="AK12:AK13" si="114">IF((V12+W12+X12+Y12+Z12)&lt;9,Z12,8-(AG12+AH12+AI12+AJ12))</f>
        <v>0</v>
      </c>
      <c r="AL12" s="27">
        <f t="shared" ref="AL12:AL13" si="115">IF((V12+W12+X12+Y12+Z12+AA12)&lt;9,AA12,8-(AG12+AH12+AI12+AJ12+AK12))</f>
        <v>0</v>
      </c>
      <c r="AM12" s="27">
        <f t="shared" ref="AM12:AM13" si="116">IF((V12+W12+X12+Y12+Z12+AA12+AB12)&lt;9,AB12,8-(AG12+AH12+AI12+AJ12+AK12+AL12))</f>
        <v>0</v>
      </c>
      <c r="AN12" s="27">
        <f t="shared" ref="AN12:AN13" si="117">IF((V12+W12+X12+Y12+Z12+AA12+AB12+AC12)&lt;9,AC12,8-(AG12+AH12+AI12+AJ12+AK12+AL12+AM12))</f>
        <v>0</v>
      </c>
      <c r="AO12" s="27">
        <f t="shared" ref="AO12:AO13" si="118">IF((V12+W12+X12+Y12+Z12+AA12+AB12+AC12+AD12)&lt;9,AD12,8-(AG12+AH12+AI12+AJ12+AK12+AL12+AM12+AN12))</f>
        <v>0</v>
      </c>
      <c r="AP12" s="27">
        <f t="shared" ref="AP12:AP13" si="119">IF((V12+W12+X12+Y12+Z12+AA12+AB12+AC12+AD12+AE12)&lt;9,AE12,8-(AG12+AH12+AI12+AJ12+AK12+AL12+AM12+AN12+AO12))</f>
        <v>0</v>
      </c>
      <c r="AQ12" s="29">
        <f t="shared" ref="AQ12:AQ13" si="120">SUM(AR12:BA12)</f>
        <v>0</v>
      </c>
      <c r="AR12">
        <f t="shared" si="26"/>
        <v>0</v>
      </c>
      <c r="AS12">
        <f t="shared" si="27"/>
        <v>0</v>
      </c>
      <c r="AT12">
        <f t="shared" si="28"/>
        <v>0</v>
      </c>
      <c r="AU12">
        <f t="shared" si="29"/>
        <v>0</v>
      </c>
      <c r="AV12">
        <f t="shared" si="30"/>
        <v>0</v>
      </c>
      <c r="AW12">
        <f t="shared" si="31"/>
        <v>0</v>
      </c>
      <c r="AX12">
        <f t="shared" si="32"/>
        <v>0</v>
      </c>
      <c r="AY12">
        <f t="shared" si="33"/>
        <v>0</v>
      </c>
      <c r="AZ12">
        <f t="shared" si="34"/>
        <v>0</v>
      </c>
      <c r="BA12">
        <f t="shared" si="35"/>
        <v>0</v>
      </c>
    </row>
    <row r="13" spans="1:53" hidden="1" x14ac:dyDescent="0.3">
      <c r="A13" t="str">
        <f t="shared" si="36"/>
        <v>WilsonBrinley</v>
      </c>
      <c r="B13" t="s">
        <v>186</v>
      </c>
      <c r="C13" t="s">
        <v>232</v>
      </c>
      <c r="D13" t="s">
        <v>24</v>
      </c>
      <c r="E13" s="2" t="s">
        <v>207</v>
      </c>
      <c r="F13" s="2" t="s">
        <v>207</v>
      </c>
      <c r="G13" s="2" t="s">
        <v>282</v>
      </c>
      <c r="H13" s="2" t="s">
        <v>283</v>
      </c>
      <c r="I13" s="2" t="s">
        <v>283</v>
      </c>
      <c r="J13" s="2"/>
      <c r="K13" s="2"/>
      <c r="L13" s="2"/>
      <c r="M13" s="2"/>
      <c r="N13" s="2"/>
      <c r="O13" s="2"/>
      <c r="P13" s="2"/>
      <c r="Q13" s="2">
        <f t="shared" si="0"/>
        <v>0</v>
      </c>
      <c r="R13" s="2">
        <f t="shared" si="1"/>
        <v>0</v>
      </c>
      <c r="S13" s="2">
        <f t="shared" si="2"/>
        <v>0</v>
      </c>
      <c r="T13" s="2">
        <f t="shared" si="3"/>
        <v>0</v>
      </c>
      <c r="U13">
        <f t="shared" si="109"/>
        <v>0</v>
      </c>
      <c r="V13">
        <f t="shared" si="5"/>
        <v>0</v>
      </c>
      <c r="W13">
        <f t="shared" si="6"/>
        <v>0</v>
      </c>
      <c r="X13">
        <f t="shared" si="7"/>
        <v>0</v>
      </c>
      <c r="Y13">
        <f t="shared" si="8"/>
        <v>0</v>
      </c>
      <c r="Z13">
        <f t="shared" si="9"/>
        <v>0</v>
      </c>
      <c r="AA13">
        <f t="shared" si="10"/>
        <v>0</v>
      </c>
      <c r="AB13">
        <f t="shared" si="11"/>
        <v>0</v>
      </c>
      <c r="AC13">
        <f t="shared" si="12"/>
        <v>0</v>
      </c>
      <c r="AD13">
        <f t="shared" si="13"/>
        <v>0</v>
      </c>
      <c r="AE13">
        <f t="shared" si="14"/>
        <v>0</v>
      </c>
      <c r="AG13" s="1">
        <f t="shared" si="110"/>
        <v>0</v>
      </c>
      <c r="AH13" s="1">
        <f t="shared" si="111"/>
        <v>0</v>
      </c>
      <c r="AI13" s="1">
        <f t="shared" si="112"/>
        <v>0</v>
      </c>
      <c r="AJ13" s="1">
        <f t="shared" si="113"/>
        <v>0</v>
      </c>
      <c r="AK13" s="27">
        <f t="shared" si="114"/>
        <v>0</v>
      </c>
      <c r="AL13" s="27">
        <f t="shared" si="115"/>
        <v>0</v>
      </c>
      <c r="AM13" s="27">
        <f t="shared" si="116"/>
        <v>0</v>
      </c>
      <c r="AN13" s="27">
        <f t="shared" si="117"/>
        <v>0</v>
      </c>
      <c r="AO13" s="27">
        <f t="shared" si="118"/>
        <v>0</v>
      </c>
      <c r="AP13" s="27">
        <f t="shared" si="119"/>
        <v>0</v>
      </c>
      <c r="AQ13" s="29">
        <f t="shared" si="120"/>
        <v>0</v>
      </c>
      <c r="AR13">
        <f t="shared" si="26"/>
        <v>0</v>
      </c>
      <c r="AS13">
        <f t="shared" si="27"/>
        <v>0</v>
      </c>
      <c r="AT13">
        <f t="shared" si="28"/>
        <v>0</v>
      </c>
      <c r="AU13">
        <f t="shared" si="29"/>
        <v>0</v>
      </c>
      <c r="AV13">
        <f t="shared" si="30"/>
        <v>0</v>
      </c>
      <c r="AW13">
        <f t="shared" si="31"/>
        <v>0</v>
      </c>
      <c r="AX13">
        <f t="shared" si="32"/>
        <v>0</v>
      </c>
      <c r="AY13">
        <f t="shared" si="33"/>
        <v>0</v>
      </c>
      <c r="AZ13">
        <f t="shared" si="34"/>
        <v>0</v>
      </c>
      <c r="BA13">
        <f t="shared" si="35"/>
        <v>0</v>
      </c>
    </row>
    <row r="14" spans="1:53" hidden="1" x14ac:dyDescent="0.3">
      <c r="A14" t="str">
        <f t="shared" si="36"/>
        <v/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>
        <f t="shared" ref="Q14" si="121">+AQ14</f>
        <v>0</v>
      </c>
      <c r="R14" s="2">
        <f t="shared" ref="R14" si="122">COUNT(E14:P14)</f>
        <v>0</v>
      </c>
      <c r="S14" s="2">
        <f t="shared" ref="S14" si="123">SUM(E14:P14)</f>
        <v>0</v>
      </c>
      <c r="T14" s="2">
        <f t="shared" ref="T14" si="124">COUNTIF(E14:P14,"W")</f>
        <v>0</v>
      </c>
      <c r="U14">
        <f t="shared" ref="U14" si="125">SUM(V14:AE14)</f>
        <v>0</v>
      </c>
      <c r="V14">
        <f t="shared" si="5"/>
        <v>0</v>
      </c>
      <c r="W14">
        <f t="shared" si="6"/>
        <v>0</v>
      </c>
      <c r="X14">
        <f t="shared" si="7"/>
        <v>0</v>
      </c>
      <c r="Y14">
        <f t="shared" si="8"/>
        <v>0</v>
      </c>
      <c r="Z14">
        <f t="shared" si="9"/>
        <v>0</v>
      </c>
      <c r="AA14">
        <f t="shared" si="10"/>
        <v>0</v>
      </c>
      <c r="AB14">
        <f t="shared" si="11"/>
        <v>0</v>
      </c>
      <c r="AC14">
        <f t="shared" si="12"/>
        <v>0</v>
      </c>
      <c r="AD14">
        <f t="shared" si="13"/>
        <v>0</v>
      </c>
      <c r="AE14">
        <f t="shared" si="14"/>
        <v>0</v>
      </c>
      <c r="AG14" s="1">
        <f t="shared" ref="AG14" si="126">IF(V14&lt;9,+V14,8)</f>
        <v>0</v>
      </c>
      <c r="AH14" s="1">
        <f t="shared" ref="AH14" si="127">IF((V14+W14)&lt;9,(+W14),8-AG14)</f>
        <v>0</v>
      </c>
      <c r="AI14" s="1">
        <f t="shared" ref="AI14" si="128">IF((+V14+W14+X14)&lt;9,+X14,8-(AG14+AH14))</f>
        <v>0</v>
      </c>
      <c r="AJ14" s="1">
        <f t="shared" ref="AJ14" si="129">IF((V14+W14+X14+Y14)&lt;9,Y14,8-(AG14+AH14+AI14))</f>
        <v>0</v>
      </c>
      <c r="AK14" s="27">
        <f t="shared" ref="AK14" si="130">IF((V14+W14+X14+Y14+Z14)&lt;9,Z14,8-(AG14+AH14+AI14+AJ14))</f>
        <v>0</v>
      </c>
      <c r="AL14" s="27">
        <f t="shared" ref="AL14" si="131">IF((V14+W14+X14+Y14+Z14+AA14)&lt;9,AA14,8-(AG14+AH14+AI14+AJ14+AK14))</f>
        <v>0</v>
      </c>
      <c r="AM14" s="27">
        <f t="shared" ref="AM14" si="132">IF((V14+W14+X14+Y14+Z14+AA14+AB14)&lt;9,AB14,8-(AG14+AH14+AI14+AJ14+AK14+AL14))</f>
        <v>0</v>
      </c>
      <c r="AN14" s="27">
        <f t="shared" ref="AN14" si="133">IF((V14+W14+X14+Y14+Z14+AA14+AB14+AC14)&lt;9,AC14,8-(AG14+AH14+AI14+AJ14+AK14+AL14+AM14))</f>
        <v>0</v>
      </c>
      <c r="AO14" s="27">
        <f t="shared" ref="AO14" si="134">IF((V14+W14+X14+Y14+Z14+AA14+AB14+AC14+AD14)&lt;9,AD14,8-(AG14+AH14+AI14+AJ14+AK14+AL14+AM14+AN14))</f>
        <v>0</v>
      </c>
      <c r="AP14" s="27">
        <f t="shared" ref="AP14" si="135">IF((V14+W14+X14+Y14+Z14+AA14+AB14+AC14+AD14+AE14)&lt;9,AE14,8-(AG14+AH14+AI14+AJ14+AK14+AL14+AM14+AN14+AO14))</f>
        <v>0</v>
      </c>
      <c r="AQ14" s="29">
        <f t="shared" ref="AQ14" si="136">SUM(AR14:BA14)</f>
        <v>0</v>
      </c>
      <c r="AR14">
        <f t="shared" si="26"/>
        <v>0</v>
      </c>
      <c r="AS14">
        <f t="shared" si="27"/>
        <v>0</v>
      </c>
      <c r="AT14">
        <f t="shared" si="28"/>
        <v>0</v>
      </c>
      <c r="AU14">
        <f t="shared" si="29"/>
        <v>0</v>
      </c>
      <c r="AV14">
        <f t="shared" si="30"/>
        <v>0</v>
      </c>
      <c r="AW14">
        <f t="shared" si="31"/>
        <v>0</v>
      </c>
      <c r="AX14">
        <f t="shared" si="32"/>
        <v>0</v>
      </c>
      <c r="AY14">
        <f t="shared" si="33"/>
        <v>0</v>
      </c>
      <c r="AZ14">
        <f t="shared" si="34"/>
        <v>0</v>
      </c>
      <c r="BA14">
        <f t="shared" si="35"/>
        <v>0</v>
      </c>
    </row>
    <row r="15" spans="1:53" x14ac:dyDescent="0.3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53" ht="21" customHeight="1" x14ac:dyDescent="0.4">
      <c r="A16" t="str">
        <f t="shared" ref="A16:A118" si="137">+B16&amp;C16</f>
        <v>NOVICE</v>
      </c>
      <c r="B16" s="55" t="s">
        <v>10</v>
      </c>
      <c r="C16" s="55"/>
      <c r="D16" s="55"/>
      <c r="E16" s="2" t="str">
        <f>+$E$3</f>
        <v>Michiana</v>
      </c>
      <c r="F16" s="2" t="str">
        <f>+$F$3</f>
        <v>Michiana</v>
      </c>
      <c r="G16" s="2" t="str">
        <f>+$G$3</f>
        <v>MM</v>
      </c>
      <c r="H16" s="2" t="str">
        <f>+$H$3</f>
        <v>Eastside</v>
      </c>
      <c r="I16" s="2" t="str">
        <f>+$I$3</f>
        <v>Metro</v>
      </c>
      <c r="J16" s="2" t="str">
        <f t="shared" ref="J16:P16" si="138">+J$3</f>
        <v>GL</v>
      </c>
      <c r="K16" s="2" t="str">
        <f t="shared" si="138"/>
        <v>BF</v>
      </c>
      <c r="L16" s="2" t="str">
        <f t="shared" si="138"/>
        <v>Eastside</v>
      </c>
      <c r="M16" s="2" t="str">
        <f t="shared" si="138"/>
        <v>GL</v>
      </c>
      <c r="N16" s="2" t="str">
        <f t="shared" si="138"/>
        <v>BF</v>
      </c>
      <c r="O16" s="2" t="str">
        <f t="shared" si="138"/>
        <v>MM</v>
      </c>
      <c r="P16" s="2" t="str">
        <f t="shared" si="138"/>
        <v>Metro</v>
      </c>
      <c r="Q16" s="56" t="s">
        <v>4</v>
      </c>
      <c r="R16" s="58" t="s">
        <v>5</v>
      </c>
      <c r="S16" s="56" t="s">
        <v>6</v>
      </c>
      <c r="T16" s="53" t="s">
        <v>120</v>
      </c>
    </row>
    <row r="17" spans="1:53" x14ac:dyDescent="0.3">
      <c r="B17" s="3" t="s">
        <v>7</v>
      </c>
      <c r="C17" s="3" t="s">
        <v>8</v>
      </c>
      <c r="D17" s="4" t="s">
        <v>9</v>
      </c>
      <c r="E17" s="20">
        <f>+E$4</f>
        <v>45773</v>
      </c>
      <c r="F17" s="20">
        <f t="shared" ref="F17:P17" si="139">+F$4</f>
        <v>45774</v>
      </c>
      <c r="G17" s="20">
        <f t="shared" si="139"/>
        <v>45781</v>
      </c>
      <c r="H17" s="20">
        <f t="shared" si="139"/>
        <v>45795</v>
      </c>
      <c r="I17" s="20">
        <f t="shared" si="139"/>
        <v>45816</v>
      </c>
      <c r="J17" s="20">
        <f t="shared" si="139"/>
        <v>45830</v>
      </c>
      <c r="K17" s="20">
        <f t="shared" si="139"/>
        <v>45837</v>
      </c>
      <c r="L17" s="20">
        <f t="shared" si="139"/>
        <v>45872</v>
      </c>
      <c r="M17" s="20">
        <f t="shared" si="139"/>
        <v>45907</v>
      </c>
      <c r="N17" s="20">
        <f t="shared" si="139"/>
        <v>45914</v>
      </c>
      <c r="O17" s="20">
        <f t="shared" si="139"/>
        <v>45928</v>
      </c>
      <c r="P17" s="20">
        <f t="shared" si="139"/>
        <v>45942</v>
      </c>
      <c r="Q17" s="57"/>
      <c r="R17" s="59"/>
      <c r="S17" s="57"/>
      <c r="T17" s="54"/>
      <c r="U17" s="2" t="s">
        <v>6</v>
      </c>
      <c r="V17" s="2">
        <v>30</v>
      </c>
      <c r="W17" s="2">
        <v>25</v>
      </c>
      <c r="X17" s="2">
        <v>21</v>
      </c>
      <c r="Y17" s="2">
        <v>18</v>
      </c>
      <c r="Z17" s="2">
        <v>16</v>
      </c>
      <c r="AA17" s="2">
        <v>15</v>
      </c>
      <c r="AB17" s="2">
        <v>14</v>
      </c>
      <c r="AC17" s="2">
        <v>13</v>
      </c>
      <c r="AD17" s="2">
        <v>12</v>
      </c>
      <c r="AE17" s="2">
        <v>11</v>
      </c>
      <c r="AF17" s="28"/>
      <c r="AG17" s="2">
        <v>30</v>
      </c>
      <c r="AH17" s="2">
        <v>25</v>
      </c>
      <c r="AI17" s="2">
        <v>21</v>
      </c>
      <c r="AJ17" s="2">
        <v>18</v>
      </c>
      <c r="AK17" s="2">
        <v>16</v>
      </c>
      <c r="AL17" s="2">
        <v>15</v>
      </c>
      <c r="AM17" s="2">
        <v>14</v>
      </c>
      <c r="AN17" s="2">
        <v>13</v>
      </c>
      <c r="AO17" s="2">
        <v>12</v>
      </c>
      <c r="AP17" s="2">
        <v>11</v>
      </c>
      <c r="AQ17" s="30"/>
      <c r="AR17" s="2">
        <v>30</v>
      </c>
      <c r="AS17" s="2">
        <v>25</v>
      </c>
      <c r="AT17" s="2">
        <v>21</v>
      </c>
      <c r="AU17" s="2">
        <v>18</v>
      </c>
      <c r="AV17" s="2">
        <v>16</v>
      </c>
      <c r="AW17" s="2">
        <v>15</v>
      </c>
      <c r="AX17" s="2">
        <v>14</v>
      </c>
      <c r="AY17" s="2">
        <v>13</v>
      </c>
      <c r="AZ17" s="2">
        <v>12</v>
      </c>
      <c r="BA17" s="2">
        <v>11</v>
      </c>
    </row>
    <row r="18" spans="1:53" x14ac:dyDescent="0.3">
      <c r="A18" t="str">
        <f t="shared" ref="A18:A28" si="140">+B18&amp;C18</f>
        <v>PykoszJacob</v>
      </c>
      <c r="B18" t="s">
        <v>290</v>
      </c>
      <c r="C18" t="s">
        <v>291</v>
      </c>
      <c r="D18" s="5" t="s">
        <v>145</v>
      </c>
      <c r="E18" s="2" t="s">
        <v>283</v>
      </c>
      <c r="F18" s="2">
        <v>30</v>
      </c>
      <c r="G18" s="2" t="s">
        <v>284</v>
      </c>
      <c r="H18" s="2" t="s">
        <v>283</v>
      </c>
      <c r="I18" s="2">
        <v>30</v>
      </c>
      <c r="J18" s="2"/>
      <c r="K18" s="2"/>
      <c r="L18" s="2"/>
      <c r="M18" s="2"/>
      <c r="N18" s="2"/>
      <c r="O18" s="2"/>
      <c r="P18" s="2"/>
      <c r="Q18" s="2">
        <f t="shared" ref="Q18:Q24" si="141">+AQ18</f>
        <v>60</v>
      </c>
      <c r="R18" s="2">
        <f t="shared" ref="R18:R24" si="142">COUNT(E18:P18)</f>
        <v>2</v>
      </c>
      <c r="S18" s="2">
        <f t="shared" ref="S18:S24" si="143">SUM(E18:P18)</f>
        <v>60</v>
      </c>
      <c r="T18" s="2">
        <f t="shared" ref="T18:T24" si="144">COUNTIF(E18:P18,"W")</f>
        <v>1</v>
      </c>
      <c r="U18">
        <f t="shared" ref="U18:U27" si="145">SUM(V18:AE18)</f>
        <v>2</v>
      </c>
      <c r="V18">
        <f t="shared" ref="V18:V28" si="146">COUNTIF($E18:$P18,$V$66)</f>
        <v>2</v>
      </c>
      <c r="W18">
        <f t="shared" ref="W18:W28" si="147">COUNTIF($E18:$P18,$W$66)</f>
        <v>0</v>
      </c>
      <c r="X18">
        <f t="shared" ref="X18:X28" si="148">COUNTIF($E18:$P18,$X$66)</f>
        <v>0</v>
      </c>
      <c r="Y18">
        <f t="shared" ref="Y18:Y28" si="149">COUNTIF($E18:$P18,$Y$66)</f>
        <v>0</v>
      </c>
      <c r="Z18">
        <f t="shared" ref="Z18:Z28" si="150">COUNTIF($E18:$P18,$Z$66)</f>
        <v>0</v>
      </c>
      <c r="AA18">
        <f t="shared" ref="AA18:AA28" si="151">COUNTIF($E18:$P18,$AA$66)</f>
        <v>0</v>
      </c>
      <c r="AB18">
        <f t="shared" ref="AB18:AB28" si="152">COUNTIF($E18:$P18,$AB$66)</f>
        <v>0</v>
      </c>
      <c r="AC18">
        <f t="shared" ref="AC18:AC28" si="153">COUNTIF($E18:$P18,$AC$66)</f>
        <v>0</v>
      </c>
      <c r="AD18">
        <f t="shared" ref="AD18:AD28" si="154">COUNTIF($E18:$P18,$AD$66)</f>
        <v>0</v>
      </c>
      <c r="AE18">
        <f t="shared" ref="AE18:AE28" si="155">COUNTIF($E18:$P18,$AE$66)</f>
        <v>0</v>
      </c>
      <c r="AG18" s="1">
        <f t="shared" ref="AG18:AG27" si="156">IF(V18&lt;9,+V18,8)</f>
        <v>2</v>
      </c>
      <c r="AH18" s="1">
        <f t="shared" ref="AH18:AH27" si="157">IF((V18+W18)&lt;9,(+W18),8-AG18)</f>
        <v>0</v>
      </c>
      <c r="AI18" s="1">
        <f t="shared" ref="AI18:AI27" si="158">IF((+V18+W18+X18)&lt;9,+X18,8-(AG18+AH18))</f>
        <v>0</v>
      </c>
      <c r="AJ18" s="1">
        <f t="shared" ref="AJ18:AJ27" si="159">IF((V18+W18+X18+Y18)&lt;9,Y18,8-(AG18+AH18+AI18))</f>
        <v>0</v>
      </c>
      <c r="AK18" s="27">
        <f t="shared" ref="AK18:AK27" si="160">IF((V18+W18+X18+Y18+Z18)&lt;9,Z18,8-(AG18+AH18+AI18+AJ18))</f>
        <v>0</v>
      </c>
      <c r="AL18" s="27">
        <f t="shared" ref="AL18:AL27" si="161">IF((V18+W18+X18+Y18+Z18+AA18)&lt;9,AA18,8-(AG18+AH18+AI18+AJ18+AK18))</f>
        <v>0</v>
      </c>
      <c r="AM18" s="27">
        <f t="shared" ref="AM18:AM27" si="162">IF((V18+W18+X18+Y18+Z18+AA18+AB18)&lt;9,AB18,8-(AG18+AH18+AI18+AJ18+AK18+AL18))</f>
        <v>0</v>
      </c>
      <c r="AN18" s="27">
        <f t="shared" ref="AN18:AN27" si="163">IF((V18+W18+X18+Y18+Z18+AA18+AB18+AC18)&lt;9,AC18,8-(AG18+AH18+AI18+AJ18+AK18+AL18+AM18))</f>
        <v>0</v>
      </c>
      <c r="AO18" s="27">
        <f t="shared" ref="AO18:AO27" si="164">IF((V18+W18+X18+Y18+Z18+AA18+AB18+AC18+AD18)&lt;9,AD18,8-(AG18+AH18+AI18+AJ18+AK18+AL18+AM18+AN18))</f>
        <v>0</v>
      </c>
      <c r="AP18" s="27">
        <f t="shared" ref="AP18:AP27" si="165">IF((V18+W18+X18+Y18+Z18+AA18+AB18+AC18+AD18+AE18)&lt;9,AE18,8-(AG18+AH18+AI18+AJ18+AK18+AL18+AM18+AN18+AO18))</f>
        <v>0</v>
      </c>
      <c r="AQ18" s="29">
        <f t="shared" ref="AQ18:AQ27" si="166">SUM(AR18:BA18)</f>
        <v>60</v>
      </c>
      <c r="AR18">
        <f t="shared" ref="AR18:AR28" si="167">+AG18*AR$66</f>
        <v>60</v>
      </c>
      <c r="AS18">
        <f t="shared" ref="AS18:AS28" si="168">+AH18*AS$66</f>
        <v>0</v>
      </c>
      <c r="AT18">
        <f t="shared" ref="AT18:AT28" si="169">+AI18*AT$66</f>
        <v>0</v>
      </c>
      <c r="AU18">
        <f t="shared" ref="AU18:AU28" si="170">+AJ18*AU$66</f>
        <v>0</v>
      </c>
      <c r="AV18">
        <f t="shared" ref="AV18:AV28" si="171">+AK18*AV$66</f>
        <v>0</v>
      </c>
      <c r="AW18">
        <f t="shared" ref="AW18:AW28" si="172">+AL18*AW$66</f>
        <v>0</v>
      </c>
      <c r="AX18">
        <f t="shared" ref="AX18:AX28" si="173">+AM18*AX$66</f>
        <v>0</v>
      </c>
      <c r="AY18">
        <f t="shared" ref="AY18:AY28" si="174">+AN18*AY$66</f>
        <v>0</v>
      </c>
      <c r="AZ18">
        <f t="shared" ref="AZ18:AZ28" si="175">+AO18*AZ$66</f>
        <v>0</v>
      </c>
      <c r="BA18">
        <f t="shared" ref="BA18:BA28" si="176">+AP18*BA$66</f>
        <v>0</v>
      </c>
    </row>
    <row r="19" spans="1:53" x14ac:dyDescent="0.3">
      <c r="A19" t="str">
        <f t="shared" si="140"/>
        <v>LittleSteve</v>
      </c>
      <c r="B19" t="s">
        <v>133</v>
      </c>
      <c r="C19" t="s">
        <v>25</v>
      </c>
      <c r="D19" s="5" t="s">
        <v>49</v>
      </c>
      <c r="E19" s="2" t="s">
        <v>283</v>
      </c>
      <c r="F19" s="2" t="s">
        <v>283</v>
      </c>
      <c r="G19" s="2" t="s">
        <v>282</v>
      </c>
      <c r="H19" s="2">
        <v>30</v>
      </c>
      <c r="I19" s="2" t="s">
        <v>283</v>
      </c>
      <c r="J19" s="2"/>
      <c r="K19" s="2"/>
      <c r="L19" s="2"/>
      <c r="M19" s="2"/>
      <c r="N19" s="2"/>
      <c r="O19" s="2"/>
      <c r="P19" s="2"/>
      <c r="Q19" s="2">
        <f t="shared" si="141"/>
        <v>30</v>
      </c>
      <c r="R19" s="2">
        <f t="shared" si="142"/>
        <v>1</v>
      </c>
      <c r="S19" s="2">
        <f t="shared" si="143"/>
        <v>30</v>
      </c>
      <c r="T19" s="2">
        <f t="shared" si="144"/>
        <v>0</v>
      </c>
      <c r="U19">
        <f t="shared" si="145"/>
        <v>1</v>
      </c>
      <c r="V19">
        <f t="shared" si="146"/>
        <v>1</v>
      </c>
      <c r="W19">
        <f t="shared" si="147"/>
        <v>0</v>
      </c>
      <c r="X19">
        <f t="shared" si="148"/>
        <v>0</v>
      </c>
      <c r="Y19">
        <f t="shared" si="149"/>
        <v>0</v>
      </c>
      <c r="Z19">
        <f t="shared" si="150"/>
        <v>0</v>
      </c>
      <c r="AA19">
        <f t="shared" si="151"/>
        <v>0</v>
      </c>
      <c r="AB19">
        <f t="shared" si="152"/>
        <v>0</v>
      </c>
      <c r="AC19">
        <f t="shared" si="153"/>
        <v>0</v>
      </c>
      <c r="AD19">
        <f t="shared" si="154"/>
        <v>0</v>
      </c>
      <c r="AE19">
        <f t="shared" si="155"/>
        <v>0</v>
      </c>
      <c r="AG19" s="1">
        <f t="shared" si="156"/>
        <v>1</v>
      </c>
      <c r="AH19" s="1">
        <f t="shared" si="157"/>
        <v>0</v>
      </c>
      <c r="AI19" s="1">
        <f t="shared" si="158"/>
        <v>0</v>
      </c>
      <c r="AJ19" s="1">
        <f t="shared" si="159"/>
        <v>0</v>
      </c>
      <c r="AK19" s="27">
        <f t="shared" si="160"/>
        <v>0</v>
      </c>
      <c r="AL19" s="27">
        <f t="shared" si="161"/>
        <v>0</v>
      </c>
      <c r="AM19" s="27">
        <f t="shared" si="162"/>
        <v>0</v>
      </c>
      <c r="AN19" s="27">
        <f t="shared" si="163"/>
        <v>0</v>
      </c>
      <c r="AO19" s="27">
        <f t="shared" si="164"/>
        <v>0</v>
      </c>
      <c r="AP19" s="27">
        <f t="shared" si="165"/>
        <v>0</v>
      </c>
      <c r="AQ19" s="29">
        <f t="shared" si="166"/>
        <v>30</v>
      </c>
      <c r="AR19">
        <f t="shared" si="167"/>
        <v>30</v>
      </c>
      <c r="AS19">
        <f t="shared" si="168"/>
        <v>0</v>
      </c>
      <c r="AT19">
        <f t="shared" si="169"/>
        <v>0</v>
      </c>
      <c r="AU19">
        <f t="shared" si="170"/>
        <v>0</v>
      </c>
      <c r="AV19">
        <f t="shared" si="171"/>
        <v>0</v>
      </c>
      <c r="AW19">
        <f t="shared" si="172"/>
        <v>0</v>
      </c>
      <c r="AX19">
        <f t="shared" si="173"/>
        <v>0</v>
      </c>
      <c r="AY19">
        <f t="shared" si="174"/>
        <v>0</v>
      </c>
      <c r="AZ19">
        <f t="shared" si="175"/>
        <v>0</v>
      </c>
      <c r="BA19">
        <f t="shared" si="176"/>
        <v>0</v>
      </c>
    </row>
    <row r="20" spans="1:53" x14ac:dyDescent="0.3">
      <c r="B20" t="s">
        <v>292</v>
      </c>
      <c r="C20" t="s">
        <v>293</v>
      </c>
      <c r="D20" s="5" t="s">
        <v>145</v>
      </c>
      <c r="E20" s="2" t="s">
        <v>282</v>
      </c>
      <c r="F20" s="2" t="s">
        <v>294</v>
      </c>
      <c r="G20" s="2" t="s">
        <v>284</v>
      </c>
      <c r="H20" s="2" t="s">
        <v>283</v>
      </c>
      <c r="I20" s="2">
        <v>25</v>
      </c>
      <c r="J20" s="2"/>
      <c r="K20" s="2"/>
      <c r="L20" s="2"/>
      <c r="M20" s="2"/>
      <c r="N20" s="2"/>
      <c r="O20" s="2"/>
      <c r="P20" s="2"/>
      <c r="Q20" s="2">
        <f t="shared" si="141"/>
        <v>25</v>
      </c>
      <c r="R20" s="2">
        <f t="shared" si="142"/>
        <v>1</v>
      </c>
      <c r="S20" s="2">
        <f t="shared" si="143"/>
        <v>25</v>
      </c>
      <c r="T20" s="2">
        <f t="shared" si="144"/>
        <v>1</v>
      </c>
      <c r="U20">
        <f t="shared" ref="U20" si="177">SUM(V20:AE20)</f>
        <v>1</v>
      </c>
      <c r="V20">
        <f t="shared" si="146"/>
        <v>0</v>
      </c>
      <c r="W20">
        <f t="shared" si="147"/>
        <v>1</v>
      </c>
      <c r="X20">
        <f t="shared" si="148"/>
        <v>0</v>
      </c>
      <c r="Y20">
        <f t="shared" si="149"/>
        <v>0</v>
      </c>
      <c r="Z20">
        <f t="shared" si="150"/>
        <v>0</v>
      </c>
      <c r="AA20">
        <f t="shared" si="151"/>
        <v>0</v>
      </c>
      <c r="AB20">
        <f t="shared" si="152"/>
        <v>0</v>
      </c>
      <c r="AC20">
        <f t="shared" si="153"/>
        <v>0</v>
      </c>
      <c r="AD20">
        <f t="shared" si="154"/>
        <v>0</v>
      </c>
      <c r="AE20">
        <f t="shared" si="155"/>
        <v>0</v>
      </c>
      <c r="AG20" s="1">
        <f t="shared" ref="AG20" si="178">IF(V20&lt;9,+V20,8)</f>
        <v>0</v>
      </c>
      <c r="AH20" s="1">
        <f t="shared" ref="AH20" si="179">IF((V20+W20)&lt;9,(+W20),8-AG20)</f>
        <v>1</v>
      </c>
      <c r="AI20" s="1">
        <f t="shared" ref="AI20" si="180">IF((+V20+W20+X20)&lt;9,+X20,8-(AG20+AH20))</f>
        <v>0</v>
      </c>
      <c r="AJ20" s="1">
        <f t="shared" ref="AJ20" si="181">IF((V20+W20+X20+Y20)&lt;9,Y20,8-(AG20+AH20+AI20))</f>
        <v>0</v>
      </c>
      <c r="AK20" s="27">
        <f t="shared" ref="AK20" si="182">IF((V20+W20+X20+Y20+Z20)&lt;9,Z20,8-(AG20+AH20+AI20+AJ20))</f>
        <v>0</v>
      </c>
      <c r="AL20" s="27">
        <f t="shared" ref="AL20" si="183">IF((V20+W20+X20+Y20+Z20+AA20)&lt;9,AA20,8-(AG20+AH20+AI20+AJ20+AK20))</f>
        <v>0</v>
      </c>
      <c r="AM20" s="27">
        <f t="shared" ref="AM20" si="184">IF((V20+W20+X20+Y20+Z20+AA20+AB20)&lt;9,AB20,8-(AG20+AH20+AI20+AJ20+AK20+AL20))</f>
        <v>0</v>
      </c>
      <c r="AN20" s="27">
        <f t="shared" ref="AN20" si="185">IF((V20+W20+X20+Y20+Z20+AA20+AB20+AC20)&lt;9,AC20,8-(AG20+AH20+AI20+AJ20+AK20+AL20+AM20))</f>
        <v>0</v>
      </c>
      <c r="AO20" s="27">
        <f t="shared" ref="AO20" si="186">IF((V20+W20+X20+Y20+Z20+AA20+AB20+AC20+AD20)&lt;9,AD20,8-(AG20+AH20+AI20+AJ20+AK20+AL20+AM20+AN20))</f>
        <v>0</v>
      </c>
      <c r="AP20" s="27">
        <f t="shared" ref="AP20" si="187">IF((V20+W20+X20+Y20+Z20+AA20+AB20+AC20+AD20+AE20)&lt;9,AE20,8-(AG20+AH20+AI20+AJ20+AK20+AL20+AM20+AN20+AO20))</f>
        <v>0</v>
      </c>
      <c r="AQ20" s="29">
        <f t="shared" ref="AQ20" si="188">SUM(AR20:BA20)</f>
        <v>25</v>
      </c>
      <c r="AR20">
        <f t="shared" si="167"/>
        <v>0</v>
      </c>
      <c r="AS20">
        <f t="shared" si="168"/>
        <v>25</v>
      </c>
      <c r="AT20">
        <f t="shared" si="169"/>
        <v>0</v>
      </c>
      <c r="AU20">
        <f t="shared" si="170"/>
        <v>0</v>
      </c>
      <c r="AV20">
        <f t="shared" si="171"/>
        <v>0</v>
      </c>
      <c r="AW20">
        <f t="shared" si="172"/>
        <v>0</v>
      </c>
      <c r="AX20">
        <f t="shared" si="173"/>
        <v>0</v>
      </c>
      <c r="AY20">
        <f t="shared" si="174"/>
        <v>0</v>
      </c>
      <c r="AZ20">
        <f t="shared" si="175"/>
        <v>0</v>
      </c>
      <c r="BA20">
        <f t="shared" si="176"/>
        <v>0</v>
      </c>
    </row>
    <row r="21" spans="1:53" x14ac:dyDescent="0.3">
      <c r="B21" t="s">
        <v>170</v>
      </c>
      <c r="C21" t="s">
        <v>171</v>
      </c>
      <c r="D21" s="5" t="s">
        <v>49</v>
      </c>
      <c r="E21" s="2" t="s">
        <v>283</v>
      </c>
      <c r="F21" s="2" t="s">
        <v>283</v>
      </c>
      <c r="G21" s="2" t="s">
        <v>283</v>
      </c>
      <c r="H21" s="2">
        <v>25</v>
      </c>
      <c r="I21" s="2" t="s">
        <v>282</v>
      </c>
      <c r="J21" s="2"/>
      <c r="K21" s="2"/>
      <c r="L21" s="2"/>
      <c r="M21" s="2"/>
      <c r="N21" s="2"/>
      <c r="O21" s="2"/>
      <c r="P21" s="2"/>
      <c r="Q21" s="2">
        <f t="shared" si="141"/>
        <v>25</v>
      </c>
      <c r="R21" s="2">
        <f t="shared" si="142"/>
        <v>1</v>
      </c>
      <c r="S21" s="2">
        <f t="shared" si="143"/>
        <v>25</v>
      </c>
      <c r="T21" s="2">
        <f t="shared" si="144"/>
        <v>0</v>
      </c>
      <c r="U21">
        <f t="shared" ref="U21" si="189">SUM(V21:AE21)</f>
        <v>1</v>
      </c>
      <c r="V21">
        <f t="shared" si="146"/>
        <v>0</v>
      </c>
      <c r="W21">
        <f t="shared" si="147"/>
        <v>1</v>
      </c>
      <c r="X21">
        <f t="shared" si="148"/>
        <v>0</v>
      </c>
      <c r="Y21">
        <f t="shared" si="149"/>
        <v>0</v>
      </c>
      <c r="Z21">
        <f t="shared" si="150"/>
        <v>0</v>
      </c>
      <c r="AA21">
        <f t="shared" si="151"/>
        <v>0</v>
      </c>
      <c r="AB21">
        <f t="shared" si="152"/>
        <v>0</v>
      </c>
      <c r="AC21">
        <f t="shared" si="153"/>
        <v>0</v>
      </c>
      <c r="AD21">
        <f t="shared" si="154"/>
        <v>0</v>
      </c>
      <c r="AE21">
        <f t="shared" si="155"/>
        <v>0</v>
      </c>
      <c r="AG21" s="1">
        <f t="shared" ref="AG21" si="190">IF(V21&lt;9,+V21,8)</f>
        <v>0</v>
      </c>
      <c r="AH21" s="1">
        <f t="shared" ref="AH21" si="191">IF((V21+W21)&lt;9,(+W21),8-AG21)</f>
        <v>1</v>
      </c>
      <c r="AI21" s="1">
        <f t="shared" ref="AI21" si="192">IF((+V21+W21+X21)&lt;9,+X21,8-(AG21+AH21))</f>
        <v>0</v>
      </c>
      <c r="AJ21" s="1">
        <f t="shared" ref="AJ21" si="193">IF((V21+W21+X21+Y21)&lt;9,Y21,8-(AG21+AH21+AI21))</f>
        <v>0</v>
      </c>
      <c r="AK21" s="27">
        <f t="shared" ref="AK21" si="194">IF((V21+W21+X21+Y21+Z21)&lt;9,Z21,8-(AG21+AH21+AI21+AJ21))</f>
        <v>0</v>
      </c>
      <c r="AL21" s="27">
        <f t="shared" ref="AL21" si="195">IF((V21+W21+X21+Y21+Z21+AA21)&lt;9,AA21,8-(AG21+AH21+AI21+AJ21+AK21))</f>
        <v>0</v>
      </c>
      <c r="AM21" s="27">
        <f t="shared" ref="AM21" si="196">IF((V21+W21+X21+Y21+Z21+AA21+AB21)&lt;9,AB21,8-(AG21+AH21+AI21+AJ21+AK21+AL21))</f>
        <v>0</v>
      </c>
      <c r="AN21" s="27">
        <f t="shared" ref="AN21" si="197">IF((V21+W21+X21+Y21+Z21+AA21+AB21+AC21)&lt;9,AC21,8-(AG21+AH21+AI21+AJ21+AK21+AL21+AM21))</f>
        <v>0</v>
      </c>
      <c r="AO21" s="27">
        <f t="shared" ref="AO21" si="198">IF((V21+W21+X21+Y21+Z21+AA21+AB21+AC21+AD21)&lt;9,AD21,8-(AG21+AH21+AI21+AJ21+AK21+AL21+AM21+AN21))</f>
        <v>0</v>
      </c>
      <c r="AP21" s="27">
        <f t="shared" ref="AP21" si="199">IF((V21+W21+X21+Y21+Z21+AA21+AB21+AC21+AD21+AE21)&lt;9,AE21,8-(AG21+AH21+AI21+AJ21+AK21+AL21+AM21+AN21+AO21))</f>
        <v>0</v>
      </c>
      <c r="AQ21" s="29">
        <f t="shared" ref="AQ21" si="200">SUM(AR21:BA21)</f>
        <v>25</v>
      </c>
      <c r="AR21">
        <f t="shared" si="167"/>
        <v>0</v>
      </c>
      <c r="AS21">
        <f t="shared" si="168"/>
        <v>25</v>
      </c>
      <c r="AT21">
        <f t="shared" si="169"/>
        <v>0</v>
      </c>
      <c r="AU21">
        <f t="shared" si="170"/>
        <v>0</v>
      </c>
      <c r="AV21">
        <f t="shared" si="171"/>
        <v>0</v>
      </c>
      <c r="AW21">
        <f t="shared" si="172"/>
        <v>0</v>
      </c>
      <c r="AX21">
        <f t="shared" si="173"/>
        <v>0</v>
      </c>
      <c r="AY21">
        <f t="shared" si="174"/>
        <v>0</v>
      </c>
      <c r="AZ21">
        <f t="shared" si="175"/>
        <v>0</v>
      </c>
      <c r="BA21">
        <f t="shared" si="176"/>
        <v>0</v>
      </c>
    </row>
    <row r="22" spans="1:53" x14ac:dyDescent="0.3">
      <c r="A22" t="str">
        <f t="shared" si="140"/>
        <v>SpragueBenjamin</v>
      </c>
      <c r="B22" t="s">
        <v>130</v>
      </c>
      <c r="C22" t="s">
        <v>177</v>
      </c>
      <c r="D22" s="5" t="s">
        <v>24</v>
      </c>
      <c r="E22" s="2" t="s">
        <v>284</v>
      </c>
      <c r="F22" s="2" t="s">
        <v>284</v>
      </c>
      <c r="G22" s="2" t="s">
        <v>288</v>
      </c>
      <c r="H22" s="2" t="s">
        <v>283</v>
      </c>
      <c r="I22" s="2" t="s">
        <v>283</v>
      </c>
      <c r="J22" s="2"/>
      <c r="K22" s="2"/>
      <c r="L22" s="2"/>
      <c r="M22" s="2"/>
      <c r="N22" s="2"/>
      <c r="O22" s="2"/>
      <c r="P22" s="2"/>
      <c r="Q22" s="2">
        <f t="shared" si="141"/>
        <v>0</v>
      </c>
      <c r="R22" s="2">
        <f t="shared" si="142"/>
        <v>0</v>
      </c>
      <c r="S22" s="2">
        <f t="shared" si="143"/>
        <v>0</v>
      </c>
      <c r="T22" s="2">
        <f t="shared" si="144"/>
        <v>2</v>
      </c>
      <c r="U22">
        <f t="shared" si="145"/>
        <v>0</v>
      </c>
      <c r="V22">
        <f t="shared" si="146"/>
        <v>0</v>
      </c>
      <c r="W22">
        <f t="shared" si="147"/>
        <v>0</v>
      </c>
      <c r="X22">
        <f t="shared" si="148"/>
        <v>0</v>
      </c>
      <c r="Y22">
        <f t="shared" si="149"/>
        <v>0</v>
      </c>
      <c r="Z22">
        <f t="shared" si="150"/>
        <v>0</v>
      </c>
      <c r="AA22">
        <f t="shared" si="151"/>
        <v>0</v>
      </c>
      <c r="AB22">
        <f t="shared" si="152"/>
        <v>0</v>
      </c>
      <c r="AC22">
        <f t="shared" si="153"/>
        <v>0</v>
      </c>
      <c r="AD22">
        <f t="shared" si="154"/>
        <v>0</v>
      </c>
      <c r="AE22">
        <f t="shared" si="155"/>
        <v>0</v>
      </c>
      <c r="AG22" s="1">
        <f t="shared" si="156"/>
        <v>0</v>
      </c>
      <c r="AH22" s="1">
        <f t="shared" si="157"/>
        <v>0</v>
      </c>
      <c r="AI22" s="1">
        <f t="shared" si="158"/>
        <v>0</v>
      </c>
      <c r="AJ22" s="1">
        <f t="shared" si="159"/>
        <v>0</v>
      </c>
      <c r="AK22" s="27">
        <f t="shared" si="160"/>
        <v>0</v>
      </c>
      <c r="AL22" s="27">
        <f t="shared" si="161"/>
        <v>0</v>
      </c>
      <c r="AM22" s="27">
        <f t="shared" si="162"/>
        <v>0</v>
      </c>
      <c r="AN22" s="27">
        <f t="shared" si="163"/>
        <v>0</v>
      </c>
      <c r="AO22" s="27">
        <f t="shared" si="164"/>
        <v>0</v>
      </c>
      <c r="AP22" s="27">
        <f t="shared" si="165"/>
        <v>0</v>
      </c>
      <c r="AQ22" s="29">
        <f t="shared" si="166"/>
        <v>0</v>
      </c>
      <c r="AR22">
        <f t="shared" si="167"/>
        <v>0</v>
      </c>
      <c r="AS22">
        <f t="shared" si="168"/>
        <v>0</v>
      </c>
      <c r="AT22">
        <f t="shared" si="169"/>
        <v>0</v>
      </c>
      <c r="AU22">
        <f t="shared" si="170"/>
        <v>0</v>
      </c>
      <c r="AV22">
        <f t="shared" si="171"/>
        <v>0</v>
      </c>
      <c r="AW22">
        <f t="shared" si="172"/>
        <v>0</v>
      </c>
      <c r="AX22">
        <f t="shared" si="173"/>
        <v>0</v>
      </c>
      <c r="AY22">
        <f t="shared" si="174"/>
        <v>0</v>
      </c>
      <c r="AZ22">
        <f t="shared" si="175"/>
        <v>0</v>
      </c>
      <c r="BA22">
        <f t="shared" si="176"/>
        <v>0</v>
      </c>
    </row>
    <row r="23" spans="1:53" x14ac:dyDescent="0.3">
      <c r="A23" t="str">
        <f t="shared" si="140"/>
        <v>SpragueClifford</v>
      </c>
      <c r="B23" t="s">
        <v>130</v>
      </c>
      <c r="C23" t="s">
        <v>131</v>
      </c>
      <c r="D23" s="5" t="s">
        <v>24</v>
      </c>
      <c r="E23" s="2" t="s">
        <v>284</v>
      </c>
      <c r="F23" s="2" t="s">
        <v>284</v>
      </c>
      <c r="G23" s="2" t="s">
        <v>288</v>
      </c>
      <c r="H23" s="2" t="s">
        <v>283</v>
      </c>
      <c r="I23" s="2" t="s">
        <v>283</v>
      </c>
      <c r="J23" s="2"/>
      <c r="K23" s="2"/>
      <c r="L23" s="2"/>
      <c r="M23" s="2"/>
      <c r="N23" s="2"/>
      <c r="O23" s="2"/>
      <c r="P23" s="2"/>
      <c r="Q23" s="2">
        <f t="shared" si="141"/>
        <v>0</v>
      </c>
      <c r="R23" s="2">
        <f t="shared" si="142"/>
        <v>0</v>
      </c>
      <c r="S23" s="2">
        <f t="shared" si="143"/>
        <v>0</v>
      </c>
      <c r="T23" s="2">
        <f t="shared" si="144"/>
        <v>2</v>
      </c>
      <c r="U23">
        <f t="shared" si="145"/>
        <v>0</v>
      </c>
      <c r="V23">
        <f t="shared" si="146"/>
        <v>0</v>
      </c>
      <c r="W23">
        <f t="shared" si="147"/>
        <v>0</v>
      </c>
      <c r="X23">
        <f t="shared" si="148"/>
        <v>0</v>
      </c>
      <c r="Y23">
        <f t="shared" si="149"/>
        <v>0</v>
      </c>
      <c r="Z23">
        <f t="shared" si="150"/>
        <v>0</v>
      </c>
      <c r="AA23">
        <f t="shared" si="151"/>
        <v>0</v>
      </c>
      <c r="AB23">
        <f t="shared" si="152"/>
        <v>0</v>
      </c>
      <c r="AC23">
        <f t="shared" si="153"/>
        <v>0</v>
      </c>
      <c r="AD23">
        <f t="shared" si="154"/>
        <v>0</v>
      </c>
      <c r="AE23">
        <f t="shared" si="155"/>
        <v>0</v>
      </c>
      <c r="AG23" s="1">
        <f t="shared" si="156"/>
        <v>0</v>
      </c>
      <c r="AH23" s="1">
        <f t="shared" si="157"/>
        <v>0</v>
      </c>
      <c r="AI23" s="1">
        <f t="shared" si="158"/>
        <v>0</v>
      </c>
      <c r="AJ23" s="1">
        <f t="shared" si="159"/>
        <v>0</v>
      </c>
      <c r="AK23" s="27">
        <f t="shared" si="160"/>
        <v>0</v>
      </c>
      <c r="AL23" s="27">
        <f t="shared" si="161"/>
        <v>0</v>
      </c>
      <c r="AM23" s="27">
        <f t="shared" si="162"/>
        <v>0</v>
      </c>
      <c r="AN23" s="27">
        <f t="shared" si="163"/>
        <v>0</v>
      </c>
      <c r="AO23" s="27">
        <f t="shared" si="164"/>
        <v>0</v>
      </c>
      <c r="AP23" s="27">
        <f t="shared" si="165"/>
        <v>0</v>
      </c>
      <c r="AQ23" s="29">
        <f t="shared" si="166"/>
        <v>0</v>
      </c>
      <c r="AR23">
        <f t="shared" si="167"/>
        <v>0</v>
      </c>
      <c r="AS23">
        <f t="shared" si="168"/>
        <v>0</v>
      </c>
      <c r="AT23">
        <f t="shared" si="169"/>
        <v>0</v>
      </c>
      <c r="AU23">
        <f t="shared" si="170"/>
        <v>0</v>
      </c>
      <c r="AV23">
        <f t="shared" si="171"/>
        <v>0</v>
      </c>
      <c r="AW23">
        <f t="shared" si="172"/>
        <v>0</v>
      </c>
      <c r="AX23">
        <f t="shared" si="173"/>
        <v>0</v>
      </c>
      <c r="AY23">
        <f t="shared" si="174"/>
        <v>0</v>
      </c>
      <c r="AZ23">
        <f t="shared" si="175"/>
        <v>0</v>
      </c>
      <c r="BA23">
        <f t="shared" si="176"/>
        <v>0</v>
      </c>
    </row>
    <row r="24" spans="1:53" x14ac:dyDescent="0.3">
      <c r="A24" t="str">
        <f t="shared" si="140"/>
        <v>AnnisMont</v>
      </c>
      <c r="B24" t="s">
        <v>143</v>
      </c>
      <c r="C24" t="s">
        <v>144</v>
      </c>
      <c r="D24" s="5" t="s">
        <v>145</v>
      </c>
      <c r="E24" s="2" t="s">
        <v>283</v>
      </c>
      <c r="F24" s="2" t="s">
        <v>283</v>
      </c>
      <c r="G24" s="2" t="s">
        <v>284</v>
      </c>
      <c r="H24" s="2" t="s">
        <v>283</v>
      </c>
      <c r="I24" s="2" t="s">
        <v>283</v>
      </c>
      <c r="J24" s="2"/>
      <c r="K24" s="2"/>
      <c r="L24" s="2"/>
      <c r="M24" s="2"/>
      <c r="N24" s="2"/>
      <c r="O24" s="2"/>
      <c r="P24" s="2"/>
      <c r="Q24" s="2">
        <f t="shared" si="141"/>
        <v>0</v>
      </c>
      <c r="R24" s="2">
        <f t="shared" si="142"/>
        <v>0</v>
      </c>
      <c r="S24" s="2">
        <f t="shared" si="143"/>
        <v>0</v>
      </c>
      <c r="T24" s="2">
        <f t="shared" si="144"/>
        <v>1</v>
      </c>
      <c r="U24">
        <f t="shared" si="145"/>
        <v>0</v>
      </c>
      <c r="V24">
        <f t="shared" si="146"/>
        <v>0</v>
      </c>
      <c r="W24">
        <f t="shared" si="147"/>
        <v>0</v>
      </c>
      <c r="X24">
        <f t="shared" si="148"/>
        <v>0</v>
      </c>
      <c r="Y24">
        <f t="shared" si="149"/>
        <v>0</v>
      </c>
      <c r="Z24">
        <f t="shared" si="150"/>
        <v>0</v>
      </c>
      <c r="AA24">
        <f t="shared" si="151"/>
        <v>0</v>
      </c>
      <c r="AB24">
        <f t="shared" si="152"/>
        <v>0</v>
      </c>
      <c r="AC24">
        <f t="shared" si="153"/>
        <v>0</v>
      </c>
      <c r="AD24">
        <f t="shared" si="154"/>
        <v>0</v>
      </c>
      <c r="AE24">
        <f t="shared" si="155"/>
        <v>0</v>
      </c>
      <c r="AG24" s="1">
        <f t="shared" si="156"/>
        <v>0</v>
      </c>
      <c r="AH24" s="1">
        <f t="shared" si="157"/>
        <v>0</v>
      </c>
      <c r="AI24" s="1">
        <f t="shared" si="158"/>
        <v>0</v>
      </c>
      <c r="AJ24" s="1">
        <f t="shared" si="159"/>
        <v>0</v>
      </c>
      <c r="AK24" s="27">
        <f t="shared" si="160"/>
        <v>0</v>
      </c>
      <c r="AL24" s="27">
        <f t="shared" si="161"/>
        <v>0</v>
      </c>
      <c r="AM24" s="27">
        <f t="shared" si="162"/>
        <v>0</v>
      </c>
      <c r="AN24" s="27">
        <f t="shared" si="163"/>
        <v>0</v>
      </c>
      <c r="AO24" s="27">
        <f t="shared" si="164"/>
        <v>0</v>
      </c>
      <c r="AP24" s="27">
        <f t="shared" si="165"/>
        <v>0</v>
      </c>
      <c r="AQ24" s="29">
        <f t="shared" si="166"/>
        <v>0</v>
      </c>
      <c r="AR24">
        <f t="shared" si="167"/>
        <v>0</v>
      </c>
      <c r="AS24">
        <f t="shared" si="168"/>
        <v>0</v>
      </c>
      <c r="AT24">
        <f t="shared" si="169"/>
        <v>0</v>
      </c>
      <c r="AU24">
        <f t="shared" si="170"/>
        <v>0</v>
      </c>
      <c r="AV24">
        <f t="shared" si="171"/>
        <v>0</v>
      </c>
      <c r="AW24">
        <f t="shared" si="172"/>
        <v>0</v>
      </c>
      <c r="AX24">
        <f t="shared" si="173"/>
        <v>0</v>
      </c>
      <c r="AY24">
        <f t="shared" si="174"/>
        <v>0</v>
      </c>
      <c r="AZ24">
        <f t="shared" si="175"/>
        <v>0</v>
      </c>
      <c r="BA24">
        <f t="shared" si="176"/>
        <v>0</v>
      </c>
    </row>
    <row r="25" spans="1:53" hidden="1" x14ac:dyDescent="0.3">
      <c r="A25" t="str">
        <f t="shared" si="140"/>
        <v>AlberDave</v>
      </c>
      <c r="B25" t="s">
        <v>228</v>
      </c>
      <c r="C25" t="s">
        <v>229</v>
      </c>
      <c r="D25" s="5" t="s">
        <v>18</v>
      </c>
      <c r="E25" s="2" t="s">
        <v>283</v>
      </c>
      <c r="F25" s="2" t="s">
        <v>283</v>
      </c>
      <c r="G25" s="2" t="s">
        <v>283</v>
      </c>
      <c r="H25" s="2" t="s">
        <v>283</v>
      </c>
      <c r="I25" s="2"/>
      <c r="J25" s="2"/>
      <c r="K25" s="2"/>
      <c r="L25" s="2"/>
      <c r="M25" s="2"/>
      <c r="N25" s="2"/>
      <c r="O25" s="2"/>
      <c r="P25" s="2"/>
      <c r="Q25" s="2">
        <f t="shared" ref="Q25:Q28" si="201">+AQ25</f>
        <v>0</v>
      </c>
      <c r="R25" s="2">
        <f t="shared" ref="R25:R28" si="202">COUNT(E25:P25)</f>
        <v>0</v>
      </c>
      <c r="S25" s="2">
        <f t="shared" ref="S25:S28" si="203">SUM(E25:P25)</f>
        <v>0</v>
      </c>
      <c r="T25" s="2">
        <f t="shared" ref="T25:T28" si="204">COUNTIF(E25:P25,"W")</f>
        <v>0</v>
      </c>
      <c r="U25">
        <f t="shared" ref="U25" si="205">SUM(V25:AE25)</f>
        <v>0</v>
      </c>
      <c r="V25">
        <f t="shared" si="146"/>
        <v>0</v>
      </c>
      <c r="W25">
        <f t="shared" si="147"/>
        <v>0</v>
      </c>
      <c r="X25">
        <f t="shared" si="148"/>
        <v>0</v>
      </c>
      <c r="Y25">
        <f t="shared" si="149"/>
        <v>0</v>
      </c>
      <c r="Z25">
        <f t="shared" si="150"/>
        <v>0</v>
      </c>
      <c r="AA25">
        <f t="shared" si="151"/>
        <v>0</v>
      </c>
      <c r="AB25">
        <f t="shared" si="152"/>
        <v>0</v>
      </c>
      <c r="AC25">
        <f t="shared" si="153"/>
        <v>0</v>
      </c>
      <c r="AD25">
        <f t="shared" si="154"/>
        <v>0</v>
      </c>
      <c r="AE25">
        <f t="shared" si="155"/>
        <v>0</v>
      </c>
      <c r="AG25" s="1">
        <f t="shared" ref="AG25" si="206">IF(V25&lt;9,+V25,8)</f>
        <v>0</v>
      </c>
      <c r="AH25" s="1">
        <f t="shared" ref="AH25" si="207">IF((V25+W25)&lt;9,(+W25),8-AG25)</f>
        <v>0</v>
      </c>
      <c r="AI25" s="1">
        <f t="shared" ref="AI25" si="208">IF((+V25+W25+X25)&lt;9,+X25,8-(AG25+AH25))</f>
        <v>0</v>
      </c>
      <c r="AJ25" s="1">
        <f t="shared" ref="AJ25" si="209">IF((V25+W25+X25+Y25)&lt;9,Y25,8-(AG25+AH25+AI25))</f>
        <v>0</v>
      </c>
      <c r="AK25" s="27">
        <f t="shared" ref="AK25" si="210">IF((V25+W25+X25+Y25+Z25)&lt;9,Z25,8-(AG25+AH25+AI25+AJ25))</f>
        <v>0</v>
      </c>
      <c r="AL25" s="27">
        <f t="shared" ref="AL25" si="211">IF((V25+W25+X25+Y25+Z25+AA25)&lt;9,AA25,8-(AG25+AH25+AI25+AJ25+AK25))</f>
        <v>0</v>
      </c>
      <c r="AM25" s="27">
        <f t="shared" ref="AM25" si="212">IF((V25+W25+X25+Y25+Z25+AA25+AB25)&lt;9,AB25,8-(AG25+AH25+AI25+AJ25+AK25+AL25))</f>
        <v>0</v>
      </c>
      <c r="AN25" s="27">
        <f t="shared" ref="AN25" si="213">IF((V25+W25+X25+Y25+Z25+AA25+AB25+AC25)&lt;9,AC25,8-(AG25+AH25+AI25+AJ25+AK25+AL25+AM25))</f>
        <v>0</v>
      </c>
      <c r="AO25" s="27">
        <f t="shared" ref="AO25" si="214">IF((V25+W25+X25+Y25+Z25+AA25+AB25+AC25+AD25)&lt;9,AD25,8-(AG25+AH25+AI25+AJ25+AK25+AL25+AM25+AN25))</f>
        <v>0</v>
      </c>
      <c r="AP25" s="27">
        <f t="shared" ref="AP25" si="215">IF((V25+W25+X25+Y25+Z25+AA25+AB25+AC25+AD25+AE25)&lt;9,AE25,8-(AG25+AH25+AI25+AJ25+AK25+AL25+AM25+AN25+AO25))</f>
        <v>0</v>
      </c>
      <c r="AQ25" s="29">
        <f t="shared" ref="AQ25" si="216">SUM(AR25:BA25)</f>
        <v>0</v>
      </c>
      <c r="AR25">
        <f t="shared" si="167"/>
        <v>0</v>
      </c>
      <c r="AS25">
        <f t="shared" si="168"/>
        <v>0</v>
      </c>
      <c r="AT25">
        <f t="shared" si="169"/>
        <v>0</v>
      </c>
      <c r="AU25">
        <f t="shared" si="170"/>
        <v>0</v>
      </c>
      <c r="AV25">
        <f t="shared" si="171"/>
        <v>0</v>
      </c>
      <c r="AW25">
        <f t="shared" si="172"/>
        <v>0</v>
      </c>
      <c r="AX25">
        <f t="shared" si="173"/>
        <v>0</v>
      </c>
      <c r="AY25">
        <f t="shared" si="174"/>
        <v>0</v>
      </c>
      <c r="AZ25">
        <f t="shared" si="175"/>
        <v>0</v>
      </c>
      <c r="BA25">
        <f t="shared" si="176"/>
        <v>0</v>
      </c>
    </row>
    <row r="26" spans="1:53" hidden="1" x14ac:dyDescent="0.3">
      <c r="A26" t="str">
        <f t="shared" si="140"/>
        <v>BrennerHeidi</v>
      </c>
      <c r="B26" t="s">
        <v>141</v>
      </c>
      <c r="C26" t="s">
        <v>142</v>
      </c>
      <c r="D26" s="5" t="s">
        <v>23</v>
      </c>
      <c r="E26" s="2" t="s">
        <v>283</v>
      </c>
      <c r="F26" s="2" t="s">
        <v>283</v>
      </c>
      <c r="G26" s="2" t="s">
        <v>283</v>
      </c>
      <c r="H26" s="2" t="s">
        <v>283</v>
      </c>
      <c r="I26" s="2"/>
      <c r="J26" s="2"/>
      <c r="K26" s="2"/>
      <c r="L26" s="2"/>
      <c r="M26" s="2"/>
      <c r="N26" s="2"/>
      <c r="O26" s="2"/>
      <c r="P26" s="2"/>
      <c r="Q26" s="2">
        <f t="shared" si="201"/>
        <v>0</v>
      </c>
      <c r="R26" s="2">
        <f t="shared" si="202"/>
        <v>0</v>
      </c>
      <c r="S26" s="2">
        <f t="shared" si="203"/>
        <v>0</v>
      </c>
      <c r="T26" s="2">
        <f t="shared" si="204"/>
        <v>0</v>
      </c>
      <c r="U26">
        <f t="shared" ref="U26" si="217">SUM(V26:AE26)</f>
        <v>0</v>
      </c>
      <c r="V26">
        <f t="shared" si="146"/>
        <v>0</v>
      </c>
      <c r="W26">
        <f t="shared" si="147"/>
        <v>0</v>
      </c>
      <c r="X26">
        <f t="shared" si="148"/>
        <v>0</v>
      </c>
      <c r="Y26">
        <f t="shared" si="149"/>
        <v>0</v>
      </c>
      <c r="Z26">
        <f t="shared" si="150"/>
        <v>0</v>
      </c>
      <c r="AA26">
        <f t="shared" si="151"/>
        <v>0</v>
      </c>
      <c r="AB26">
        <f t="shared" si="152"/>
        <v>0</v>
      </c>
      <c r="AC26">
        <f t="shared" si="153"/>
        <v>0</v>
      </c>
      <c r="AD26">
        <f t="shared" si="154"/>
        <v>0</v>
      </c>
      <c r="AE26">
        <f t="shared" si="155"/>
        <v>0</v>
      </c>
      <c r="AG26" s="1">
        <f t="shared" ref="AG26" si="218">IF(V26&lt;9,+V26,8)</f>
        <v>0</v>
      </c>
      <c r="AH26" s="1">
        <f t="shared" ref="AH26" si="219">IF((V26+W26)&lt;9,(+W26),8-AG26)</f>
        <v>0</v>
      </c>
      <c r="AI26" s="1">
        <f t="shared" ref="AI26" si="220">IF((+V26+W26+X26)&lt;9,+X26,8-(AG26+AH26))</f>
        <v>0</v>
      </c>
      <c r="AJ26" s="1">
        <f t="shared" ref="AJ26" si="221">IF((V26+W26+X26+Y26)&lt;9,Y26,8-(AG26+AH26+AI26))</f>
        <v>0</v>
      </c>
      <c r="AK26" s="27">
        <f t="shared" ref="AK26" si="222">IF((V26+W26+X26+Y26+Z26)&lt;9,Z26,8-(AG26+AH26+AI26+AJ26))</f>
        <v>0</v>
      </c>
      <c r="AL26" s="27">
        <f t="shared" ref="AL26" si="223">IF((V26+W26+X26+Y26+Z26+AA26)&lt;9,AA26,8-(AG26+AH26+AI26+AJ26+AK26))</f>
        <v>0</v>
      </c>
      <c r="AM26" s="27">
        <f t="shared" ref="AM26" si="224">IF((V26+W26+X26+Y26+Z26+AA26+AB26)&lt;9,AB26,8-(AG26+AH26+AI26+AJ26+AK26+AL26))</f>
        <v>0</v>
      </c>
      <c r="AN26" s="27">
        <f t="shared" ref="AN26" si="225">IF((V26+W26+X26+Y26+Z26+AA26+AB26+AC26)&lt;9,AC26,8-(AG26+AH26+AI26+AJ26+AK26+AL26+AM26))</f>
        <v>0</v>
      </c>
      <c r="AO26" s="27">
        <f t="shared" ref="AO26" si="226">IF((V26+W26+X26+Y26+Z26+AA26+AB26+AC26+AD26)&lt;9,AD26,8-(AG26+AH26+AI26+AJ26+AK26+AL26+AM26+AN26))</f>
        <v>0</v>
      </c>
      <c r="AP26" s="27">
        <f t="shared" ref="AP26" si="227">IF((V26+W26+X26+Y26+Z26+AA26+AB26+AC26+AD26+AE26)&lt;9,AE26,8-(AG26+AH26+AI26+AJ26+AK26+AL26+AM26+AN26+AO26))</f>
        <v>0</v>
      </c>
      <c r="AQ26" s="29">
        <f t="shared" ref="AQ26" si="228">SUM(AR26:BA26)</f>
        <v>0</v>
      </c>
      <c r="AR26">
        <f t="shared" si="167"/>
        <v>0</v>
      </c>
      <c r="AS26">
        <f t="shared" si="168"/>
        <v>0</v>
      </c>
      <c r="AT26">
        <f t="shared" si="169"/>
        <v>0</v>
      </c>
      <c r="AU26">
        <f t="shared" si="170"/>
        <v>0</v>
      </c>
      <c r="AV26">
        <f t="shared" si="171"/>
        <v>0</v>
      </c>
      <c r="AW26">
        <f t="shared" si="172"/>
        <v>0</v>
      </c>
      <c r="AX26">
        <f t="shared" si="173"/>
        <v>0</v>
      </c>
      <c r="AY26">
        <f t="shared" si="174"/>
        <v>0</v>
      </c>
      <c r="AZ26">
        <f t="shared" si="175"/>
        <v>0</v>
      </c>
      <c r="BA26">
        <f t="shared" si="176"/>
        <v>0</v>
      </c>
    </row>
    <row r="27" spans="1:53" hidden="1" x14ac:dyDescent="0.3">
      <c r="A27" t="str">
        <f t="shared" si="140"/>
        <v>DeboltEvan</v>
      </c>
      <c r="B27" t="s">
        <v>203</v>
      </c>
      <c r="C27" t="s">
        <v>150</v>
      </c>
      <c r="D27" s="5" t="s">
        <v>23</v>
      </c>
      <c r="E27" s="2" t="s">
        <v>283</v>
      </c>
      <c r="F27" s="2" t="s">
        <v>283</v>
      </c>
      <c r="G27" s="2" t="s">
        <v>283</v>
      </c>
      <c r="H27" s="2" t="s">
        <v>283</v>
      </c>
      <c r="I27" s="2"/>
      <c r="J27" s="2"/>
      <c r="K27" s="2"/>
      <c r="L27" s="2"/>
      <c r="M27" s="2"/>
      <c r="N27" s="2"/>
      <c r="O27" s="2"/>
      <c r="P27" s="2"/>
      <c r="Q27" s="2">
        <f t="shared" si="201"/>
        <v>0</v>
      </c>
      <c r="R27" s="2">
        <f t="shared" si="202"/>
        <v>0</v>
      </c>
      <c r="S27" s="2">
        <f t="shared" si="203"/>
        <v>0</v>
      </c>
      <c r="T27" s="2">
        <f t="shared" si="204"/>
        <v>0</v>
      </c>
      <c r="U27">
        <f t="shared" si="145"/>
        <v>0</v>
      </c>
      <c r="V27">
        <f t="shared" si="146"/>
        <v>0</v>
      </c>
      <c r="W27">
        <f t="shared" si="147"/>
        <v>0</v>
      </c>
      <c r="X27">
        <f t="shared" si="148"/>
        <v>0</v>
      </c>
      <c r="Y27">
        <f t="shared" si="149"/>
        <v>0</v>
      </c>
      <c r="Z27">
        <f t="shared" si="150"/>
        <v>0</v>
      </c>
      <c r="AA27">
        <f t="shared" si="151"/>
        <v>0</v>
      </c>
      <c r="AB27">
        <f t="shared" si="152"/>
        <v>0</v>
      </c>
      <c r="AC27">
        <f t="shared" si="153"/>
        <v>0</v>
      </c>
      <c r="AD27">
        <f t="shared" si="154"/>
        <v>0</v>
      </c>
      <c r="AE27">
        <f t="shared" si="155"/>
        <v>0</v>
      </c>
      <c r="AG27" s="1">
        <f t="shared" si="156"/>
        <v>0</v>
      </c>
      <c r="AH27" s="1">
        <f t="shared" si="157"/>
        <v>0</v>
      </c>
      <c r="AI27" s="1">
        <f t="shared" si="158"/>
        <v>0</v>
      </c>
      <c r="AJ27" s="1">
        <f t="shared" si="159"/>
        <v>0</v>
      </c>
      <c r="AK27" s="27">
        <f t="shared" si="160"/>
        <v>0</v>
      </c>
      <c r="AL27" s="27">
        <f t="shared" si="161"/>
        <v>0</v>
      </c>
      <c r="AM27" s="27">
        <f t="shared" si="162"/>
        <v>0</v>
      </c>
      <c r="AN27" s="27">
        <f t="shared" si="163"/>
        <v>0</v>
      </c>
      <c r="AO27" s="27">
        <f t="shared" si="164"/>
        <v>0</v>
      </c>
      <c r="AP27" s="27">
        <f t="shared" si="165"/>
        <v>0</v>
      </c>
      <c r="AQ27" s="29">
        <f t="shared" si="166"/>
        <v>0</v>
      </c>
      <c r="AR27">
        <f t="shared" si="167"/>
        <v>0</v>
      </c>
      <c r="AS27">
        <f t="shared" si="168"/>
        <v>0</v>
      </c>
      <c r="AT27">
        <f t="shared" si="169"/>
        <v>0</v>
      </c>
      <c r="AU27">
        <f t="shared" si="170"/>
        <v>0</v>
      </c>
      <c r="AV27">
        <f t="shared" si="171"/>
        <v>0</v>
      </c>
      <c r="AW27">
        <f t="shared" si="172"/>
        <v>0</v>
      </c>
      <c r="AX27">
        <f t="shared" si="173"/>
        <v>0</v>
      </c>
      <c r="AY27">
        <f t="shared" si="174"/>
        <v>0</v>
      </c>
      <c r="AZ27">
        <f t="shared" si="175"/>
        <v>0</v>
      </c>
      <c r="BA27">
        <f t="shared" si="176"/>
        <v>0</v>
      </c>
    </row>
    <row r="28" spans="1:53" hidden="1" x14ac:dyDescent="0.3">
      <c r="A28" t="str">
        <f t="shared" si="140"/>
        <v>MeidaMartin</v>
      </c>
      <c r="B28" t="s">
        <v>184</v>
      </c>
      <c r="C28" t="s">
        <v>43</v>
      </c>
      <c r="D28" s="5" t="s">
        <v>49</v>
      </c>
      <c r="E28" s="2" t="s">
        <v>283</v>
      </c>
      <c r="F28" s="2" t="s">
        <v>283</v>
      </c>
      <c r="G28" s="2" t="s">
        <v>283</v>
      </c>
      <c r="H28" s="2" t="s">
        <v>283</v>
      </c>
      <c r="I28" s="2"/>
      <c r="J28" s="2"/>
      <c r="K28" s="2"/>
      <c r="L28" s="2"/>
      <c r="M28" s="2"/>
      <c r="N28" s="2"/>
      <c r="O28" s="2"/>
      <c r="P28" s="2"/>
      <c r="Q28" s="2">
        <f t="shared" si="201"/>
        <v>0</v>
      </c>
      <c r="R28" s="2">
        <f t="shared" si="202"/>
        <v>0</v>
      </c>
      <c r="S28" s="2">
        <f t="shared" si="203"/>
        <v>0</v>
      </c>
      <c r="T28" s="2">
        <f t="shared" si="204"/>
        <v>0</v>
      </c>
      <c r="U28">
        <f t="shared" ref="U28" si="229">SUM(V28:AE28)</f>
        <v>0</v>
      </c>
      <c r="V28">
        <f t="shared" si="146"/>
        <v>0</v>
      </c>
      <c r="W28">
        <f t="shared" si="147"/>
        <v>0</v>
      </c>
      <c r="X28">
        <f t="shared" si="148"/>
        <v>0</v>
      </c>
      <c r="Y28">
        <f t="shared" si="149"/>
        <v>0</v>
      </c>
      <c r="Z28">
        <f t="shared" si="150"/>
        <v>0</v>
      </c>
      <c r="AA28">
        <f t="shared" si="151"/>
        <v>0</v>
      </c>
      <c r="AB28">
        <f t="shared" si="152"/>
        <v>0</v>
      </c>
      <c r="AC28">
        <f t="shared" si="153"/>
        <v>0</v>
      </c>
      <c r="AD28">
        <f t="shared" si="154"/>
        <v>0</v>
      </c>
      <c r="AE28">
        <f t="shared" si="155"/>
        <v>0</v>
      </c>
      <c r="AG28" s="1">
        <f t="shared" ref="AG28" si="230">IF(V28&lt;9,+V28,8)</f>
        <v>0</v>
      </c>
      <c r="AH28" s="1">
        <f t="shared" ref="AH28" si="231">IF((V28+W28)&lt;9,(+W28),8-AG28)</f>
        <v>0</v>
      </c>
      <c r="AI28" s="1">
        <f t="shared" ref="AI28" si="232">IF((+V28+W28+X28)&lt;9,+X28,8-(AG28+AH28))</f>
        <v>0</v>
      </c>
      <c r="AJ28" s="1">
        <f t="shared" ref="AJ28" si="233">IF((V28+W28+X28+Y28)&lt;9,Y28,8-(AG28+AH28+AI28))</f>
        <v>0</v>
      </c>
      <c r="AK28" s="27">
        <f t="shared" ref="AK28" si="234">IF((V28+W28+X28+Y28+Z28)&lt;9,Z28,8-(AG28+AH28+AI28+AJ28))</f>
        <v>0</v>
      </c>
      <c r="AL28" s="27">
        <f t="shared" ref="AL28" si="235">IF((V28+W28+X28+Y28+Z28+AA28)&lt;9,AA28,8-(AG28+AH28+AI28+AJ28+AK28))</f>
        <v>0</v>
      </c>
      <c r="AM28" s="27">
        <f t="shared" ref="AM28" si="236">IF((V28+W28+X28+Y28+Z28+AA28+AB28)&lt;9,AB28,8-(AG28+AH28+AI28+AJ28+AK28+AL28))</f>
        <v>0</v>
      </c>
      <c r="AN28" s="27">
        <f t="shared" ref="AN28" si="237">IF((V28+W28+X28+Y28+Z28+AA28+AB28+AC28)&lt;9,AC28,8-(AG28+AH28+AI28+AJ28+AK28+AL28+AM28))</f>
        <v>0</v>
      </c>
      <c r="AO28" s="27">
        <f t="shared" ref="AO28" si="238">IF((V28+W28+X28+Y28+Z28+AA28+AB28+AC28+AD28)&lt;9,AD28,8-(AG28+AH28+AI28+AJ28+AK28+AL28+AM28+AN28))</f>
        <v>0</v>
      </c>
      <c r="AP28" s="27">
        <f t="shared" ref="AP28" si="239">IF((V28+W28+X28+Y28+Z28+AA28+AB28+AC28+AD28+AE28)&lt;9,AE28,8-(AG28+AH28+AI28+AJ28+AK28+AL28+AM28+AN28+AO28))</f>
        <v>0</v>
      </c>
      <c r="AQ28" s="29">
        <f t="shared" ref="AQ28" si="240">SUM(AR28:BA28)</f>
        <v>0</v>
      </c>
      <c r="AR28">
        <f t="shared" si="167"/>
        <v>0</v>
      </c>
      <c r="AS28">
        <f t="shared" si="168"/>
        <v>0</v>
      </c>
      <c r="AT28">
        <f t="shared" si="169"/>
        <v>0</v>
      </c>
      <c r="AU28">
        <f t="shared" si="170"/>
        <v>0</v>
      </c>
      <c r="AV28">
        <f t="shared" si="171"/>
        <v>0</v>
      </c>
      <c r="AW28">
        <f t="shared" si="172"/>
        <v>0</v>
      </c>
      <c r="AX28">
        <f t="shared" si="173"/>
        <v>0</v>
      </c>
      <c r="AY28">
        <f t="shared" si="174"/>
        <v>0</v>
      </c>
      <c r="AZ28">
        <f t="shared" si="175"/>
        <v>0</v>
      </c>
      <c r="BA28">
        <f t="shared" si="176"/>
        <v>0</v>
      </c>
    </row>
    <row r="29" spans="1:53" x14ac:dyDescent="0.3"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53" ht="21" x14ac:dyDescent="0.4">
      <c r="B30" s="55" t="s">
        <v>185</v>
      </c>
      <c r="C30" s="55"/>
      <c r="D30" s="55"/>
      <c r="E30" s="2" t="str">
        <f>+$E$3</f>
        <v>Michiana</v>
      </c>
      <c r="F30" s="2" t="str">
        <f>+$F$3</f>
        <v>Michiana</v>
      </c>
      <c r="G30" s="2" t="str">
        <f>+$G$3</f>
        <v>MM</v>
      </c>
      <c r="H30" s="2" t="str">
        <f>+$H$3</f>
        <v>Eastside</v>
      </c>
      <c r="I30" s="2" t="str">
        <f>+$I$3</f>
        <v>Metro</v>
      </c>
      <c r="J30" s="2" t="str">
        <f t="shared" ref="J30:P30" si="241">+J$3</f>
        <v>GL</v>
      </c>
      <c r="K30" s="2" t="str">
        <f t="shared" si="241"/>
        <v>BF</v>
      </c>
      <c r="L30" s="2" t="str">
        <f t="shared" si="241"/>
        <v>Eastside</v>
      </c>
      <c r="M30" s="2" t="str">
        <f t="shared" si="241"/>
        <v>GL</v>
      </c>
      <c r="N30" s="2" t="str">
        <f t="shared" si="241"/>
        <v>BF</v>
      </c>
      <c r="O30" s="2" t="str">
        <f t="shared" si="241"/>
        <v>MM</v>
      </c>
      <c r="P30" s="2" t="str">
        <f t="shared" si="241"/>
        <v>Metro</v>
      </c>
      <c r="Q30" s="56" t="s">
        <v>4</v>
      </c>
      <c r="R30" s="58" t="s">
        <v>5</v>
      </c>
      <c r="S30" s="56" t="s">
        <v>6</v>
      </c>
      <c r="T30" s="53" t="s">
        <v>120</v>
      </c>
    </row>
    <row r="31" spans="1:53" x14ac:dyDescent="0.3">
      <c r="B31" s="3" t="s">
        <v>7</v>
      </c>
      <c r="C31" s="3" t="s">
        <v>8</v>
      </c>
      <c r="D31" s="4" t="s">
        <v>9</v>
      </c>
      <c r="E31" s="20">
        <f>+E$4</f>
        <v>45773</v>
      </c>
      <c r="F31" s="20">
        <f t="shared" ref="F31:P31" si="242">+F$4</f>
        <v>45774</v>
      </c>
      <c r="G31" s="20">
        <f t="shared" si="242"/>
        <v>45781</v>
      </c>
      <c r="H31" s="20">
        <f t="shared" si="242"/>
        <v>45795</v>
      </c>
      <c r="I31" s="20">
        <f t="shared" si="242"/>
        <v>45816</v>
      </c>
      <c r="J31" s="20">
        <f t="shared" si="242"/>
        <v>45830</v>
      </c>
      <c r="K31" s="20">
        <f t="shared" si="242"/>
        <v>45837</v>
      </c>
      <c r="L31" s="20">
        <f t="shared" si="242"/>
        <v>45872</v>
      </c>
      <c r="M31" s="20">
        <f t="shared" si="242"/>
        <v>45907</v>
      </c>
      <c r="N31" s="20">
        <f t="shared" si="242"/>
        <v>45914</v>
      </c>
      <c r="O31" s="20">
        <f t="shared" si="242"/>
        <v>45928</v>
      </c>
      <c r="P31" s="20">
        <f t="shared" si="242"/>
        <v>45942</v>
      </c>
      <c r="Q31" s="57"/>
      <c r="R31" s="59"/>
      <c r="S31" s="57"/>
      <c r="T31" s="54"/>
      <c r="U31" s="2" t="s">
        <v>6</v>
      </c>
      <c r="V31" s="2">
        <v>30</v>
      </c>
      <c r="W31" s="2">
        <v>25</v>
      </c>
      <c r="X31" s="2">
        <v>21</v>
      </c>
      <c r="Y31" s="2">
        <v>18</v>
      </c>
      <c r="Z31" s="2">
        <v>16</v>
      </c>
      <c r="AA31" s="2">
        <v>15</v>
      </c>
      <c r="AB31" s="2">
        <v>14</v>
      </c>
      <c r="AC31" s="2">
        <v>13</v>
      </c>
      <c r="AD31" s="2">
        <v>12</v>
      </c>
      <c r="AE31" s="2">
        <v>11</v>
      </c>
      <c r="AF31" s="28"/>
      <c r="AG31" s="2">
        <v>30</v>
      </c>
      <c r="AH31" s="2">
        <v>25</v>
      </c>
      <c r="AI31" s="2">
        <v>21</v>
      </c>
      <c r="AJ31" s="2">
        <v>18</v>
      </c>
      <c r="AK31" s="2">
        <v>16</v>
      </c>
      <c r="AL31" s="2">
        <v>15</v>
      </c>
      <c r="AM31" s="2">
        <v>14</v>
      </c>
      <c r="AN31" s="2">
        <v>13</v>
      </c>
      <c r="AO31" s="2">
        <v>12</v>
      </c>
      <c r="AP31" s="2">
        <v>11</v>
      </c>
      <c r="AQ31" s="30"/>
      <c r="AR31" s="2">
        <v>30</v>
      </c>
      <c r="AS31" s="2">
        <v>25</v>
      </c>
      <c r="AT31" s="2">
        <v>21</v>
      </c>
      <c r="AU31" s="2">
        <v>18</v>
      </c>
      <c r="AV31" s="2">
        <v>16</v>
      </c>
      <c r="AW31" s="2">
        <v>15</v>
      </c>
      <c r="AX31" s="2">
        <v>14</v>
      </c>
      <c r="AY31" s="2">
        <v>13</v>
      </c>
      <c r="AZ31" s="2">
        <v>12</v>
      </c>
      <c r="BA31" s="2">
        <v>11</v>
      </c>
    </row>
    <row r="32" spans="1:53" x14ac:dyDescent="0.3">
      <c r="A32" t="str">
        <f t="shared" si="137"/>
        <v>BarnesJames</v>
      </c>
      <c r="B32" t="s">
        <v>78</v>
      </c>
      <c r="C32" t="s">
        <v>128</v>
      </c>
      <c r="D32" s="5" t="s">
        <v>18</v>
      </c>
      <c r="E32" s="2">
        <v>25</v>
      </c>
      <c r="F32" s="2">
        <v>30</v>
      </c>
      <c r="G32" s="2">
        <v>30</v>
      </c>
      <c r="H32" s="2">
        <v>25</v>
      </c>
      <c r="I32" s="2" t="s">
        <v>284</v>
      </c>
      <c r="J32" s="2"/>
      <c r="K32" s="2"/>
      <c r="L32" s="2"/>
      <c r="M32" s="2"/>
      <c r="N32" s="2"/>
      <c r="O32" s="2"/>
      <c r="P32" s="2"/>
      <c r="Q32" s="2">
        <f t="shared" ref="Q32:Q36" si="243">+AQ32</f>
        <v>110</v>
      </c>
      <c r="R32" s="2">
        <f t="shared" ref="R32:R36" si="244">COUNT(E32:P32)</f>
        <v>4</v>
      </c>
      <c r="S32" s="2">
        <f t="shared" ref="S32:S36" si="245">SUM(E32:P32)</f>
        <v>110</v>
      </c>
      <c r="T32" s="2">
        <f t="shared" ref="T32:T36" si="246">COUNTIF(E32:P32,"W")</f>
        <v>1</v>
      </c>
      <c r="U32">
        <f t="shared" ref="U32:U35" si="247">SUM(V32:AE32)</f>
        <v>4</v>
      </c>
      <c r="V32">
        <f t="shared" ref="V32:V37" si="248">COUNTIF($E32:$P32,$V$66)</f>
        <v>2</v>
      </c>
      <c r="W32">
        <f t="shared" ref="W32:W37" si="249">COUNTIF($E32:$P32,$W$66)</f>
        <v>2</v>
      </c>
      <c r="X32">
        <f t="shared" ref="X32:X37" si="250">COUNTIF($E32:$P32,$X$66)</f>
        <v>0</v>
      </c>
      <c r="Y32">
        <f t="shared" ref="Y32:Y37" si="251">COUNTIF($E32:$P32,$Y$66)</f>
        <v>0</v>
      </c>
      <c r="Z32">
        <f t="shared" ref="Z32:Z37" si="252">COUNTIF($E32:$P32,$Z$66)</f>
        <v>0</v>
      </c>
      <c r="AA32">
        <f t="shared" ref="AA32:AA37" si="253">COUNTIF($E32:$P32,$AA$66)</f>
        <v>0</v>
      </c>
      <c r="AB32">
        <f t="shared" ref="AB32:AB37" si="254">COUNTIF($E32:$P32,$AB$66)</f>
        <v>0</v>
      </c>
      <c r="AC32">
        <f t="shared" ref="AC32:AC37" si="255">COUNTIF($E32:$P32,$AC$66)</f>
        <v>0</v>
      </c>
      <c r="AD32">
        <f t="shared" ref="AD32:AD37" si="256">COUNTIF($E32:$P32,$AD$66)</f>
        <v>0</v>
      </c>
      <c r="AE32">
        <f t="shared" ref="AE32:AE37" si="257">COUNTIF($E32:$P32,$AE$66)</f>
        <v>0</v>
      </c>
      <c r="AG32" s="1">
        <f t="shared" ref="AG32:AG35" si="258">IF(V32&lt;9,+V32,8)</f>
        <v>2</v>
      </c>
      <c r="AH32" s="1">
        <f t="shared" ref="AH32:AH35" si="259">IF((V32+W32)&lt;9,(+W32),8-AG32)</f>
        <v>2</v>
      </c>
      <c r="AI32" s="1">
        <f>IF((+V32+W32+X32)&lt;9,+X32,8-(AG32+AH32))</f>
        <v>0</v>
      </c>
      <c r="AJ32" s="1">
        <f t="shared" ref="AJ32:AJ35" si="260">IF((V32+W32+X32+Y32)&lt;9,Y32,8-(AG32+AH32+AI32))</f>
        <v>0</v>
      </c>
      <c r="AK32" s="27">
        <f t="shared" ref="AK32:AK35" si="261">IF((V32+W32+X32+Y32+Z32)&lt;9,Z32,8-(AG32+AH32+AI32+AJ32))</f>
        <v>0</v>
      </c>
      <c r="AL32" s="27">
        <f t="shared" ref="AL32:AL35" si="262">IF((V32+W32+X32+Y32+Z32+AA32)&lt;9,AA32,8-(AG32+AH32+AI32+AJ32+AK32))</f>
        <v>0</v>
      </c>
      <c r="AM32" s="27">
        <f t="shared" ref="AM32:AM35" si="263">IF((V32+W32+X32+Y32+Z32+AA32+AB32)&lt;9,AB32,8-(AG32+AH32+AI32+AJ32+AK32+AL32))</f>
        <v>0</v>
      </c>
      <c r="AN32" s="27">
        <f t="shared" ref="AN32:AN35" si="264">IF((V32+W32+X32+Y32+Z32+AA32+AB32+AC32)&lt;9,AC32,8-(AG32+AH32+AI32+AJ32+AK32+AL32+AM32))</f>
        <v>0</v>
      </c>
      <c r="AO32" s="27">
        <f t="shared" ref="AO32:AO35" si="265">IF((V32+W32+X32+Y32+Z32+AA32+AB32+AC32+AD32)&lt;9,AD32,8-(AG32+AH32+AI32+AJ32+AK32+AL32+AM32+AN32))</f>
        <v>0</v>
      </c>
      <c r="AP32" s="27">
        <f t="shared" ref="AP32:AP35" si="266">IF((V32+W32+X32+Y32+Z32+AA32+AB32+AC32+AD32+AE32)&lt;9,AE32,8-(AG32+AH32+AI32+AJ32+AK32+AL32+AM32+AN32+AO32))</f>
        <v>0</v>
      </c>
      <c r="AQ32" s="29">
        <f t="shared" ref="AQ32:AQ35" si="267">SUM(AR32:BA32)</f>
        <v>110</v>
      </c>
      <c r="AR32">
        <f t="shared" ref="AR32:BA37" si="268">+AG32*AR$66</f>
        <v>60</v>
      </c>
      <c r="AS32">
        <f t="shared" si="268"/>
        <v>50</v>
      </c>
      <c r="AT32">
        <f t="shared" si="268"/>
        <v>0</v>
      </c>
      <c r="AU32">
        <f t="shared" si="268"/>
        <v>0</v>
      </c>
      <c r="AV32">
        <f t="shared" si="268"/>
        <v>0</v>
      </c>
      <c r="AW32">
        <f t="shared" si="268"/>
        <v>0</v>
      </c>
      <c r="AX32">
        <f t="shared" si="268"/>
        <v>0</v>
      </c>
      <c r="AY32">
        <f t="shared" si="268"/>
        <v>0</v>
      </c>
      <c r="AZ32">
        <f t="shared" si="268"/>
        <v>0</v>
      </c>
      <c r="BA32">
        <f t="shared" si="268"/>
        <v>0</v>
      </c>
    </row>
    <row r="33" spans="1:53" x14ac:dyDescent="0.3">
      <c r="A33" t="str">
        <f t="shared" si="137"/>
        <v>HansenSteve</v>
      </c>
      <c r="B33" t="s">
        <v>79</v>
      </c>
      <c r="C33" t="s">
        <v>25</v>
      </c>
      <c r="D33" s="5" t="s">
        <v>18</v>
      </c>
      <c r="E33" s="2">
        <v>30</v>
      </c>
      <c r="F33" s="2">
        <v>25</v>
      </c>
      <c r="G33" s="2">
        <v>25</v>
      </c>
      <c r="H33" s="2">
        <v>30</v>
      </c>
      <c r="I33" s="2" t="s">
        <v>284</v>
      </c>
      <c r="J33" s="2"/>
      <c r="K33" s="2"/>
      <c r="L33" s="2"/>
      <c r="M33" s="2"/>
      <c r="N33" s="2"/>
      <c r="O33" s="2"/>
      <c r="P33" s="2"/>
      <c r="Q33" s="2">
        <f t="shared" si="243"/>
        <v>110</v>
      </c>
      <c r="R33" s="2">
        <f t="shared" si="244"/>
        <v>4</v>
      </c>
      <c r="S33" s="2">
        <f t="shared" si="245"/>
        <v>110</v>
      </c>
      <c r="T33" s="2">
        <f t="shared" si="246"/>
        <v>1</v>
      </c>
      <c r="U33">
        <f t="shared" si="247"/>
        <v>4</v>
      </c>
      <c r="V33">
        <f t="shared" si="248"/>
        <v>2</v>
      </c>
      <c r="W33">
        <f t="shared" si="249"/>
        <v>2</v>
      </c>
      <c r="X33">
        <f t="shared" si="250"/>
        <v>0</v>
      </c>
      <c r="Y33">
        <f t="shared" si="251"/>
        <v>0</v>
      </c>
      <c r="Z33">
        <f t="shared" si="252"/>
        <v>0</v>
      </c>
      <c r="AA33">
        <f t="shared" si="253"/>
        <v>0</v>
      </c>
      <c r="AB33">
        <f t="shared" si="254"/>
        <v>0</v>
      </c>
      <c r="AC33">
        <f t="shared" si="255"/>
        <v>0</v>
      </c>
      <c r="AD33">
        <f t="shared" si="256"/>
        <v>0</v>
      </c>
      <c r="AE33">
        <f t="shared" si="257"/>
        <v>0</v>
      </c>
      <c r="AG33" s="1">
        <f t="shared" si="258"/>
        <v>2</v>
      </c>
      <c r="AH33" s="1">
        <f t="shared" si="259"/>
        <v>2</v>
      </c>
      <c r="AI33" s="1">
        <f t="shared" ref="AI33:AI35" si="269">IF((+V33+W33+X33)&lt;9,+X33,8-(AG33+AH33))</f>
        <v>0</v>
      </c>
      <c r="AJ33" s="1">
        <f t="shared" si="260"/>
        <v>0</v>
      </c>
      <c r="AK33" s="27">
        <f t="shared" si="261"/>
        <v>0</v>
      </c>
      <c r="AL33" s="27">
        <f t="shared" si="262"/>
        <v>0</v>
      </c>
      <c r="AM33" s="27">
        <f t="shared" si="263"/>
        <v>0</v>
      </c>
      <c r="AN33" s="27">
        <f t="shared" si="264"/>
        <v>0</v>
      </c>
      <c r="AO33" s="27">
        <f t="shared" si="265"/>
        <v>0</v>
      </c>
      <c r="AP33" s="27">
        <f t="shared" si="266"/>
        <v>0</v>
      </c>
      <c r="AQ33" s="29">
        <f t="shared" si="267"/>
        <v>110</v>
      </c>
      <c r="AR33">
        <f t="shared" si="268"/>
        <v>60</v>
      </c>
      <c r="AS33">
        <f t="shared" si="268"/>
        <v>50</v>
      </c>
      <c r="AT33">
        <f t="shared" si="268"/>
        <v>0</v>
      </c>
      <c r="AU33">
        <f t="shared" si="268"/>
        <v>0</v>
      </c>
      <c r="AV33">
        <f t="shared" si="268"/>
        <v>0</v>
      </c>
      <c r="AW33">
        <f t="shared" si="268"/>
        <v>0</v>
      </c>
      <c r="AX33">
        <f t="shared" si="268"/>
        <v>0</v>
      </c>
      <c r="AY33">
        <f t="shared" si="268"/>
        <v>0</v>
      </c>
      <c r="AZ33">
        <f t="shared" si="268"/>
        <v>0</v>
      </c>
      <c r="BA33">
        <f t="shared" si="268"/>
        <v>0</v>
      </c>
    </row>
    <row r="34" spans="1:53" x14ac:dyDescent="0.3">
      <c r="A34" t="str">
        <f t="shared" si="137"/>
        <v>SmithDoug</v>
      </c>
      <c r="B34" t="s">
        <v>47</v>
      </c>
      <c r="C34" t="s">
        <v>48</v>
      </c>
      <c r="D34" s="5" t="s">
        <v>49</v>
      </c>
      <c r="E34" s="2">
        <v>21</v>
      </c>
      <c r="F34" s="2">
        <v>21</v>
      </c>
      <c r="G34" s="2" t="s">
        <v>283</v>
      </c>
      <c r="H34" s="2">
        <v>21</v>
      </c>
      <c r="I34" s="2" t="s">
        <v>282</v>
      </c>
      <c r="J34" s="2"/>
      <c r="K34" s="2"/>
      <c r="L34" s="2"/>
      <c r="M34" s="2"/>
      <c r="N34" s="2"/>
      <c r="O34" s="2"/>
      <c r="P34" s="2"/>
      <c r="Q34" s="2">
        <f t="shared" si="243"/>
        <v>63</v>
      </c>
      <c r="R34" s="2">
        <f t="shared" si="244"/>
        <v>3</v>
      </c>
      <c r="S34" s="2">
        <f t="shared" si="245"/>
        <v>63</v>
      </c>
      <c r="T34" s="2">
        <f t="shared" si="246"/>
        <v>0</v>
      </c>
      <c r="U34">
        <f t="shared" si="247"/>
        <v>3</v>
      </c>
      <c r="V34">
        <f t="shared" si="248"/>
        <v>0</v>
      </c>
      <c r="W34">
        <f t="shared" si="249"/>
        <v>0</v>
      </c>
      <c r="X34">
        <f t="shared" si="250"/>
        <v>3</v>
      </c>
      <c r="Y34">
        <f t="shared" si="251"/>
        <v>0</v>
      </c>
      <c r="Z34">
        <f t="shared" si="252"/>
        <v>0</v>
      </c>
      <c r="AA34">
        <f t="shared" si="253"/>
        <v>0</v>
      </c>
      <c r="AB34">
        <f t="shared" si="254"/>
        <v>0</v>
      </c>
      <c r="AC34">
        <f t="shared" si="255"/>
        <v>0</v>
      </c>
      <c r="AD34">
        <f t="shared" si="256"/>
        <v>0</v>
      </c>
      <c r="AE34">
        <f t="shared" si="257"/>
        <v>0</v>
      </c>
      <c r="AG34" s="1">
        <f t="shared" si="258"/>
        <v>0</v>
      </c>
      <c r="AH34" s="1">
        <f t="shared" si="259"/>
        <v>0</v>
      </c>
      <c r="AI34" s="1">
        <f t="shared" si="269"/>
        <v>3</v>
      </c>
      <c r="AJ34" s="1">
        <f t="shared" si="260"/>
        <v>0</v>
      </c>
      <c r="AK34" s="27">
        <f t="shared" si="261"/>
        <v>0</v>
      </c>
      <c r="AL34" s="27">
        <f t="shared" si="262"/>
        <v>0</v>
      </c>
      <c r="AM34" s="27">
        <f t="shared" si="263"/>
        <v>0</v>
      </c>
      <c r="AN34" s="27">
        <f t="shared" si="264"/>
        <v>0</v>
      </c>
      <c r="AO34" s="27">
        <f t="shared" si="265"/>
        <v>0</v>
      </c>
      <c r="AP34" s="27">
        <f t="shared" si="266"/>
        <v>0</v>
      </c>
      <c r="AQ34" s="29">
        <f t="shared" si="267"/>
        <v>63</v>
      </c>
      <c r="AR34">
        <f t="shared" si="268"/>
        <v>0</v>
      </c>
      <c r="AS34">
        <f t="shared" si="268"/>
        <v>0</v>
      </c>
      <c r="AT34">
        <f t="shared" si="268"/>
        <v>63</v>
      </c>
      <c r="AU34">
        <f t="shared" si="268"/>
        <v>0</v>
      </c>
      <c r="AV34">
        <f t="shared" si="268"/>
        <v>0</v>
      </c>
      <c r="AW34">
        <f t="shared" si="268"/>
        <v>0</v>
      </c>
      <c r="AX34">
        <f t="shared" si="268"/>
        <v>0</v>
      </c>
      <c r="AY34">
        <f t="shared" si="268"/>
        <v>0</v>
      </c>
      <c r="AZ34">
        <f t="shared" si="268"/>
        <v>0</v>
      </c>
      <c r="BA34">
        <f t="shared" si="268"/>
        <v>0</v>
      </c>
    </row>
    <row r="35" spans="1:53" ht="15" customHeight="1" x14ac:dyDescent="0.3">
      <c r="A35" t="str">
        <f t="shared" si="137"/>
        <v>MasonLester</v>
      </c>
      <c r="B35" t="s">
        <v>33</v>
      </c>
      <c r="C35" t="s">
        <v>35</v>
      </c>
      <c r="D35" s="5" t="s">
        <v>129</v>
      </c>
      <c r="E35" s="2" t="s">
        <v>326</v>
      </c>
      <c r="F35" s="2" t="s">
        <v>323</v>
      </c>
      <c r="G35" s="2" t="s">
        <v>326</v>
      </c>
      <c r="H35" s="2" t="s">
        <v>284</v>
      </c>
      <c r="I35" s="2">
        <v>30</v>
      </c>
      <c r="J35" s="2"/>
      <c r="K35" s="2"/>
      <c r="L35" s="2"/>
      <c r="M35" s="2"/>
      <c r="N35" s="2"/>
      <c r="O35" s="2"/>
      <c r="P35" s="2"/>
      <c r="Q35" s="2">
        <f t="shared" si="243"/>
        <v>30</v>
      </c>
      <c r="R35" s="2">
        <f t="shared" si="244"/>
        <v>1</v>
      </c>
      <c r="S35" s="2">
        <f t="shared" si="245"/>
        <v>30</v>
      </c>
      <c r="T35" s="2">
        <f t="shared" si="246"/>
        <v>1</v>
      </c>
      <c r="U35">
        <f t="shared" si="247"/>
        <v>1</v>
      </c>
      <c r="V35">
        <f t="shared" si="248"/>
        <v>1</v>
      </c>
      <c r="W35">
        <f t="shared" si="249"/>
        <v>0</v>
      </c>
      <c r="X35">
        <f t="shared" si="250"/>
        <v>0</v>
      </c>
      <c r="Y35">
        <f t="shared" si="251"/>
        <v>0</v>
      </c>
      <c r="Z35">
        <f t="shared" si="252"/>
        <v>0</v>
      </c>
      <c r="AA35">
        <f t="shared" si="253"/>
        <v>0</v>
      </c>
      <c r="AB35">
        <f t="shared" si="254"/>
        <v>0</v>
      </c>
      <c r="AC35">
        <f t="shared" si="255"/>
        <v>0</v>
      </c>
      <c r="AD35">
        <f t="shared" si="256"/>
        <v>0</v>
      </c>
      <c r="AE35">
        <f t="shared" si="257"/>
        <v>0</v>
      </c>
      <c r="AG35" s="1">
        <f t="shared" si="258"/>
        <v>1</v>
      </c>
      <c r="AH35" s="1">
        <f t="shared" si="259"/>
        <v>0</v>
      </c>
      <c r="AI35" s="1">
        <f t="shared" si="269"/>
        <v>0</v>
      </c>
      <c r="AJ35" s="1">
        <f t="shared" si="260"/>
        <v>0</v>
      </c>
      <c r="AK35" s="27">
        <f t="shared" si="261"/>
        <v>0</v>
      </c>
      <c r="AL35" s="27">
        <f t="shared" si="262"/>
        <v>0</v>
      </c>
      <c r="AM35" s="27">
        <f t="shared" si="263"/>
        <v>0</v>
      </c>
      <c r="AN35" s="27">
        <f t="shared" si="264"/>
        <v>0</v>
      </c>
      <c r="AO35" s="27">
        <f t="shared" si="265"/>
        <v>0</v>
      </c>
      <c r="AP35" s="27">
        <f t="shared" si="266"/>
        <v>0</v>
      </c>
      <c r="AQ35" s="29">
        <f t="shared" si="267"/>
        <v>30</v>
      </c>
      <c r="AR35">
        <f t="shared" si="268"/>
        <v>30</v>
      </c>
      <c r="AS35">
        <f t="shared" si="268"/>
        <v>0</v>
      </c>
      <c r="AT35">
        <f t="shared" si="268"/>
        <v>0</v>
      </c>
      <c r="AU35">
        <f t="shared" si="268"/>
        <v>0</v>
      </c>
      <c r="AV35">
        <f t="shared" si="268"/>
        <v>0</v>
      </c>
      <c r="AW35">
        <f t="shared" si="268"/>
        <v>0</v>
      </c>
      <c r="AX35">
        <f t="shared" si="268"/>
        <v>0</v>
      </c>
      <c r="AY35">
        <f t="shared" si="268"/>
        <v>0</v>
      </c>
      <c r="AZ35">
        <f t="shared" si="268"/>
        <v>0</v>
      </c>
      <c r="BA35">
        <f t="shared" si="268"/>
        <v>0</v>
      </c>
    </row>
    <row r="36" spans="1:53" x14ac:dyDescent="0.3">
      <c r="D36" s="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f t="shared" si="243"/>
        <v>0</v>
      </c>
      <c r="R36" s="2">
        <f t="shared" si="244"/>
        <v>0</v>
      </c>
      <c r="S36" s="2">
        <f t="shared" si="245"/>
        <v>0</v>
      </c>
      <c r="T36" s="2">
        <f t="shared" si="246"/>
        <v>0</v>
      </c>
      <c r="U36">
        <f t="shared" ref="U36" si="270">SUM(V36:AE36)</f>
        <v>0</v>
      </c>
      <c r="V36">
        <f t="shared" si="248"/>
        <v>0</v>
      </c>
      <c r="W36">
        <f t="shared" si="249"/>
        <v>0</v>
      </c>
      <c r="X36">
        <f t="shared" si="250"/>
        <v>0</v>
      </c>
      <c r="Y36">
        <f t="shared" si="251"/>
        <v>0</v>
      </c>
      <c r="Z36">
        <f t="shared" si="252"/>
        <v>0</v>
      </c>
      <c r="AA36">
        <f t="shared" si="253"/>
        <v>0</v>
      </c>
      <c r="AB36">
        <f t="shared" si="254"/>
        <v>0</v>
      </c>
      <c r="AC36">
        <f t="shared" si="255"/>
        <v>0</v>
      </c>
      <c r="AD36">
        <f t="shared" si="256"/>
        <v>0</v>
      </c>
      <c r="AE36">
        <f t="shared" si="257"/>
        <v>0</v>
      </c>
      <c r="AG36" s="1">
        <f t="shared" ref="AG36" si="271">IF(V36&lt;9,+V36,8)</f>
        <v>0</v>
      </c>
      <c r="AH36" s="1">
        <f t="shared" ref="AH36" si="272">IF((V36+W36)&lt;9,(+W36),8-AG36)</f>
        <v>0</v>
      </c>
      <c r="AI36" s="1">
        <f t="shared" ref="AI36" si="273">IF((+V36+W36+X36)&lt;9,+X36,8-(AG36+AH36))</f>
        <v>0</v>
      </c>
      <c r="AJ36" s="1">
        <f t="shared" ref="AJ36" si="274">IF((V36+W36+X36+Y36)&lt;9,Y36,8-(AG36+AH36+AI36))</f>
        <v>0</v>
      </c>
      <c r="AK36" s="27">
        <f t="shared" ref="AK36" si="275">IF((V36+W36+X36+Y36+Z36)&lt;9,Z36,8-(AG36+AH36+AI36+AJ36))</f>
        <v>0</v>
      </c>
      <c r="AL36" s="27">
        <f t="shared" ref="AL36" si="276">IF((V36+W36+X36+Y36+Z36+AA36)&lt;9,AA36,8-(AG36+AH36+AI36+AJ36+AK36))</f>
        <v>0</v>
      </c>
      <c r="AM36" s="27">
        <f t="shared" ref="AM36" si="277">IF((V36+W36+X36+Y36+Z36+AA36+AB36)&lt;9,AB36,8-(AG36+AH36+AI36+AJ36+AK36+AL36))</f>
        <v>0</v>
      </c>
      <c r="AN36" s="27">
        <f t="shared" ref="AN36" si="278">IF((V36+W36+X36+Y36+Z36+AA36+AB36+AC36)&lt;9,AC36,8-(AG36+AH36+AI36+AJ36+AK36+AL36+AM36))</f>
        <v>0</v>
      </c>
      <c r="AO36" s="27">
        <f t="shared" ref="AO36" si="279">IF((V36+W36+X36+Y36+Z36+AA36+AB36+AC36+AD36)&lt;9,AD36,8-(AG36+AH36+AI36+AJ36+AK36+AL36+AM36+AN36))</f>
        <v>0</v>
      </c>
      <c r="AP36" s="27">
        <f t="shared" ref="AP36" si="280">IF((V36+W36+X36+Y36+Z36+AA36+AB36+AC36+AD36+AE36)&lt;9,AE36,8-(AG36+AH36+AI36+AJ36+AK36+AL36+AM36+AN36+AO36))</f>
        <v>0</v>
      </c>
      <c r="AQ36" s="29">
        <f t="shared" ref="AQ36" si="281">SUM(AR36:BA36)</f>
        <v>0</v>
      </c>
      <c r="AR36">
        <f t="shared" si="268"/>
        <v>0</v>
      </c>
      <c r="AS36">
        <f t="shared" si="268"/>
        <v>0</v>
      </c>
      <c r="AT36">
        <f t="shared" si="268"/>
        <v>0</v>
      </c>
      <c r="AU36">
        <f t="shared" si="268"/>
        <v>0</v>
      </c>
      <c r="AV36">
        <f t="shared" si="268"/>
        <v>0</v>
      </c>
      <c r="AW36">
        <f t="shared" si="268"/>
        <v>0</v>
      </c>
      <c r="AX36">
        <f t="shared" si="268"/>
        <v>0</v>
      </c>
      <c r="AY36">
        <f t="shared" si="268"/>
        <v>0</v>
      </c>
      <c r="AZ36">
        <f t="shared" si="268"/>
        <v>0</v>
      </c>
      <c r="BA36">
        <f t="shared" si="268"/>
        <v>0</v>
      </c>
    </row>
    <row r="37" spans="1:53" hidden="1" x14ac:dyDescent="0.3">
      <c r="A37" t="str">
        <f t="shared" si="137"/>
        <v/>
      </c>
      <c r="D37" s="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f t="shared" ref="Q37" si="282">+AQ37</f>
        <v>0</v>
      </c>
      <c r="R37" s="2">
        <f t="shared" ref="R37" si="283">COUNT(E37:P37)</f>
        <v>0</v>
      </c>
      <c r="S37" s="2">
        <f t="shared" ref="S37" si="284">SUM(E37:P37)</f>
        <v>0</v>
      </c>
      <c r="T37" s="2">
        <f t="shared" ref="T37" si="285">COUNTIF(E37:P37,"W")</f>
        <v>0</v>
      </c>
      <c r="U37">
        <f t="shared" ref="U37" si="286">SUM(V37:AE37)</f>
        <v>0</v>
      </c>
      <c r="V37">
        <f t="shared" si="248"/>
        <v>0</v>
      </c>
      <c r="W37">
        <f t="shared" si="249"/>
        <v>0</v>
      </c>
      <c r="X37">
        <f t="shared" si="250"/>
        <v>0</v>
      </c>
      <c r="Y37">
        <f t="shared" si="251"/>
        <v>0</v>
      </c>
      <c r="Z37">
        <f t="shared" si="252"/>
        <v>0</v>
      </c>
      <c r="AA37">
        <f t="shared" si="253"/>
        <v>0</v>
      </c>
      <c r="AB37">
        <f t="shared" si="254"/>
        <v>0</v>
      </c>
      <c r="AC37">
        <f t="shared" si="255"/>
        <v>0</v>
      </c>
      <c r="AD37">
        <f t="shared" si="256"/>
        <v>0</v>
      </c>
      <c r="AE37">
        <f t="shared" si="257"/>
        <v>0</v>
      </c>
      <c r="AG37" s="1">
        <f t="shared" ref="AG37" si="287">IF(V37&lt;9,+V37,8)</f>
        <v>0</v>
      </c>
      <c r="AH37" s="1">
        <f t="shared" ref="AH37" si="288">IF((V37+W37)&lt;9,(+W37),8-AG37)</f>
        <v>0</v>
      </c>
      <c r="AI37" s="1">
        <f t="shared" ref="AI37" si="289">IF((+V37+W37+X37)&lt;9,+X37,8-(AG37+AH37))</f>
        <v>0</v>
      </c>
      <c r="AJ37" s="1">
        <f t="shared" ref="AJ37" si="290">IF((V37+W37+X37+Y37)&lt;9,Y37,8-(AG37+AH37+AI37))</f>
        <v>0</v>
      </c>
      <c r="AK37" s="27">
        <f t="shared" ref="AK37" si="291">IF((V37+W37+X37+Y37+Z37)&lt;9,Z37,8-(AG37+AH37+AI37+AJ37))</f>
        <v>0</v>
      </c>
      <c r="AL37" s="27">
        <f t="shared" ref="AL37" si="292">IF((V37+W37+X37+Y37+Z37+AA37)&lt;9,AA37,8-(AG37+AH37+AI37+AJ37+AK37))</f>
        <v>0</v>
      </c>
      <c r="AM37" s="27">
        <f t="shared" ref="AM37" si="293">IF((V37+W37+X37+Y37+Z37+AA37+AB37)&lt;9,AB37,8-(AG37+AH37+AI37+AJ37+AK37+AL37))</f>
        <v>0</v>
      </c>
      <c r="AN37" s="27">
        <f t="shared" ref="AN37" si="294">IF((V37+W37+X37+Y37+Z37+AA37+AB37+AC37)&lt;9,AC37,8-(AG37+AH37+AI37+AJ37+AK37+AL37+AM37))</f>
        <v>0</v>
      </c>
      <c r="AO37" s="27">
        <f t="shared" ref="AO37" si="295">IF((V37+W37+X37+Y37+Z37+AA37+AB37+AC37+AD37)&lt;9,AD37,8-(AG37+AH37+AI37+AJ37+AK37+AL37+AM37+AN37))</f>
        <v>0</v>
      </c>
      <c r="AP37" s="27">
        <f t="shared" ref="AP37" si="296">IF((V37+W37+X37+Y37+Z37+AA37+AB37+AC37+AD37+AE37)&lt;9,AE37,8-(AG37+AH37+AI37+AJ37+AK37+AL37+AM37+AN37+AO37))</f>
        <v>0</v>
      </c>
      <c r="AQ37" s="29">
        <f t="shared" ref="AQ37" si="297">SUM(AR37:BA37)</f>
        <v>0</v>
      </c>
      <c r="AR37">
        <f t="shared" si="268"/>
        <v>0</v>
      </c>
      <c r="AS37">
        <f t="shared" si="268"/>
        <v>0</v>
      </c>
      <c r="AT37">
        <f t="shared" si="268"/>
        <v>0</v>
      </c>
      <c r="AU37">
        <f t="shared" si="268"/>
        <v>0</v>
      </c>
      <c r="AV37">
        <f t="shared" si="268"/>
        <v>0</v>
      </c>
      <c r="AW37">
        <f t="shared" si="268"/>
        <v>0</v>
      </c>
      <c r="AX37">
        <f t="shared" si="268"/>
        <v>0</v>
      </c>
      <c r="AY37">
        <f t="shared" si="268"/>
        <v>0</v>
      </c>
      <c r="AZ37">
        <f t="shared" si="268"/>
        <v>0</v>
      </c>
      <c r="BA37">
        <f t="shared" si="268"/>
        <v>0</v>
      </c>
    </row>
    <row r="38" spans="1:53" x14ac:dyDescent="0.3">
      <c r="D38" s="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53" ht="21" x14ac:dyDescent="0.4">
      <c r="B39" s="55" t="s">
        <v>11</v>
      </c>
      <c r="C39" s="55"/>
      <c r="D39" s="55"/>
      <c r="E39" s="2" t="str">
        <f>+$E$3</f>
        <v>Michiana</v>
      </c>
      <c r="F39" s="2" t="str">
        <f>+$F$3</f>
        <v>Michiana</v>
      </c>
      <c r="G39" s="2" t="str">
        <f>+$G$3</f>
        <v>MM</v>
      </c>
      <c r="H39" s="2" t="str">
        <f>+$H$3</f>
        <v>Eastside</v>
      </c>
      <c r="I39" s="2" t="str">
        <f>+$I$3</f>
        <v>Metro</v>
      </c>
      <c r="J39" s="2" t="str">
        <f t="shared" ref="J39:P39" si="298">+J$3</f>
        <v>GL</v>
      </c>
      <c r="K39" s="2" t="str">
        <f t="shared" si="298"/>
        <v>BF</v>
      </c>
      <c r="L39" s="2" t="str">
        <f t="shared" si="298"/>
        <v>Eastside</v>
      </c>
      <c r="M39" s="2" t="str">
        <f t="shared" si="298"/>
        <v>GL</v>
      </c>
      <c r="N39" s="2" t="str">
        <f t="shared" si="298"/>
        <v>BF</v>
      </c>
      <c r="O39" s="2" t="str">
        <f t="shared" si="298"/>
        <v>MM</v>
      </c>
      <c r="P39" s="2" t="str">
        <f t="shared" si="298"/>
        <v>Metro</v>
      </c>
      <c r="Q39" s="56" t="s">
        <v>4</v>
      </c>
      <c r="R39" s="58" t="s">
        <v>5</v>
      </c>
      <c r="S39" s="56" t="s">
        <v>6</v>
      </c>
      <c r="T39" s="53" t="s">
        <v>120</v>
      </c>
    </row>
    <row r="40" spans="1:53" x14ac:dyDescent="0.3">
      <c r="A40" t="str">
        <f t="shared" si="137"/>
        <v>Last NameFirst Name</v>
      </c>
      <c r="B40" s="3" t="s">
        <v>7</v>
      </c>
      <c r="C40" s="3" t="s">
        <v>8</v>
      </c>
      <c r="D40" s="4" t="s">
        <v>9</v>
      </c>
      <c r="E40" s="20">
        <f>+E$4</f>
        <v>45773</v>
      </c>
      <c r="F40" s="20">
        <f t="shared" ref="F40:P40" si="299">+F$4</f>
        <v>45774</v>
      </c>
      <c r="G40" s="20">
        <f t="shared" si="299"/>
        <v>45781</v>
      </c>
      <c r="H40" s="20">
        <f t="shared" si="299"/>
        <v>45795</v>
      </c>
      <c r="I40" s="20">
        <f t="shared" si="299"/>
        <v>45816</v>
      </c>
      <c r="J40" s="20">
        <f t="shared" si="299"/>
        <v>45830</v>
      </c>
      <c r="K40" s="20">
        <f t="shared" si="299"/>
        <v>45837</v>
      </c>
      <c r="L40" s="20">
        <f t="shared" si="299"/>
        <v>45872</v>
      </c>
      <c r="M40" s="20">
        <f t="shared" si="299"/>
        <v>45907</v>
      </c>
      <c r="N40" s="20">
        <f t="shared" si="299"/>
        <v>45914</v>
      </c>
      <c r="O40" s="20">
        <f t="shared" si="299"/>
        <v>45928</v>
      </c>
      <c r="P40" s="20">
        <f t="shared" si="299"/>
        <v>45942</v>
      </c>
      <c r="Q40" s="57"/>
      <c r="R40" s="59"/>
      <c r="S40" s="57"/>
      <c r="T40" s="54"/>
      <c r="U40" s="2" t="s">
        <v>6</v>
      </c>
      <c r="V40" s="2">
        <v>30</v>
      </c>
      <c r="W40" s="2">
        <v>25</v>
      </c>
      <c r="X40" s="2">
        <v>21</v>
      </c>
      <c r="Y40" s="2">
        <v>18</v>
      </c>
      <c r="Z40" s="2">
        <v>16</v>
      </c>
      <c r="AA40" s="2">
        <v>15</v>
      </c>
      <c r="AB40" s="2">
        <v>14</v>
      </c>
      <c r="AC40" s="2">
        <v>13</v>
      </c>
      <c r="AD40" s="2">
        <v>12</v>
      </c>
      <c r="AE40" s="2">
        <v>11</v>
      </c>
      <c r="AF40" s="28"/>
      <c r="AG40" s="2">
        <v>30</v>
      </c>
      <c r="AH40" s="2">
        <v>25</v>
      </c>
      <c r="AI40" s="2">
        <v>21</v>
      </c>
      <c r="AJ40" s="2">
        <v>18</v>
      </c>
      <c r="AK40" s="2">
        <v>16</v>
      </c>
      <c r="AL40" s="2">
        <v>15</v>
      </c>
      <c r="AM40" s="2">
        <v>14</v>
      </c>
      <c r="AN40" s="2">
        <v>13</v>
      </c>
      <c r="AO40" s="2">
        <v>12</v>
      </c>
      <c r="AP40" s="2">
        <v>11</v>
      </c>
      <c r="AQ40" s="30"/>
      <c r="AR40" s="2">
        <v>30</v>
      </c>
      <c r="AS40" s="2">
        <v>25</v>
      </c>
      <c r="AT40" s="2">
        <v>21</v>
      </c>
      <c r="AU40" s="2">
        <v>18</v>
      </c>
      <c r="AV40" s="2">
        <v>16</v>
      </c>
      <c r="AW40" s="2">
        <v>15</v>
      </c>
      <c r="AX40" s="2">
        <v>14</v>
      </c>
      <c r="AY40" s="2">
        <v>13</v>
      </c>
      <c r="AZ40" s="2">
        <v>12</v>
      </c>
      <c r="BA40" s="2">
        <v>11</v>
      </c>
    </row>
    <row r="41" spans="1:53" x14ac:dyDescent="0.3">
      <c r="A41" t="str">
        <f t="shared" ref="A41:A54" si="300">+B41&amp;C41</f>
        <v>WilsonLogan</v>
      </c>
      <c r="B41" t="s">
        <v>186</v>
      </c>
      <c r="C41" t="s">
        <v>187</v>
      </c>
      <c r="D41" s="5" t="s">
        <v>24</v>
      </c>
      <c r="E41" s="2" t="s">
        <v>284</v>
      </c>
      <c r="F41" s="2" t="s">
        <v>284</v>
      </c>
      <c r="G41" s="2">
        <v>21</v>
      </c>
      <c r="H41" s="2">
        <v>30</v>
      </c>
      <c r="I41" s="2">
        <v>25</v>
      </c>
      <c r="J41" s="2"/>
      <c r="K41" s="2"/>
      <c r="L41" s="2"/>
      <c r="M41" s="2"/>
      <c r="N41" s="2"/>
      <c r="O41" s="2"/>
      <c r="P41" s="2"/>
      <c r="Q41" s="2">
        <f t="shared" ref="Q41:Q53" si="301">+AQ41</f>
        <v>76</v>
      </c>
      <c r="R41" s="2">
        <f t="shared" ref="R41:R53" si="302">COUNT(E41:P41)</f>
        <v>3</v>
      </c>
      <c r="S41" s="2">
        <f t="shared" ref="S41:S53" si="303">SUM(E41:P41)</f>
        <v>76</v>
      </c>
      <c r="T41" s="2">
        <f t="shared" ref="T41:T53" si="304">COUNTIF(E41:P41,"W")</f>
        <v>2</v>
      </c>
      <c r="U41">
        <f t="shared" ref="U41" si="305">SUM(V41:AE41)</f>
        <v>3</v>
      </c>
      <c r="V41">
        <f t="shared" ref="V41:V54" si="306">COUNTIF($E41:$P41,$V$66)</f>
        <v>1</v>
      </c>
      <c r="W41">
        <f t="shared" ref="W41:W54" si="307">COUNTIF($E41:$P41,$W$66)</f>
        <v>1</v>
      </c>
      <c r="X41">
        <f t="shared" ref="X41:X54" si="308">COUNTIF($E41:$P41,$X$66)</f>
        <v>1</v>
      </c>
      <c r="Y41">
        <f t="shared" ref="Y41:Y54" si="309">COUNTIF($E41:$P41,$Y$66)</f>
        <v>0</v>
      </c>
      <c r="Z41">
        <f t="shared" ref="Z41:Z54" si="310">COUNTIF($E41:$P41,$Z$66)</f>
        <v>0</v>
      </c>
      <c r="AA41">
        <f t="shared" ref="AA41:AA54" si="311">COUNTIF($E41:$P41,$AA$66)</f>
        <v>0</v>
      </c>
      <c r="AB41">
        <f t="shared" ref="AB41:AB54" si="312">COUNTIF($E41:$P41,$AB$66)</f>
        <v>0</v>
      </c>
      <c r="AC41">
        <f t="shared" ref="AC41:AC54" si="313">COUNTIF($E41:$P41,$AC$66)</f>
        <v>0</v>
      </c>
      <c r="AD41">
        <f t="shared" ref="AD41:AD54" si="314">COUNTIF($E41:$P41,$AD$66)</f>
        <v>0</v>
      </c>
      <c r="AE41">
        <f t="shared" ref="AE41:AE54" si="315">COUNTIF($E41:$P41,$AE$66)</f>
        <v>0</v>
      </c>
      <c r="AG41" s="1">
        <f t="shared" ref="AG41" si="316">IF(V41&lt;9,+V41,8)</f>
        <v>1</v>
      </c>
      <c r="AH41" s="1">
        <f t="shared" ref="AH41" si="317">IF((V41+W41)&lt;9,(+W41),8-AG41)</f>
        <v>1</v>
      </c>
      <c r="AI41" s="1">
        <f>IF((+V41+W41+X41)&lt;9,+X41,8-(AG41+AH41))</f>
        <v>1</v>
      </c>
      <c r="AJ41" s="1">
        <f t="shared" ref="AJ41" si="318">IF((V41+W41+X41+Y41)&lt;9,Y41,8-(AG41+AH41+AI41))</f>
        <v>0</v>
      </c>
      <c r="AK41" s="27">
        <f t="shared" ref="AK41" si="319">IF((V41+W41+X41+Y41+Z41)&lt;9,Z41,8-(AG41+AH41+AI41+AJ41))</f>
        <v>0</v>
      </c>
      <c r="AL41" s="27">
        <f t="shared" ref="AL41" si="320">IF((V41+W41+X41+Y41+Z41+AA41)&lt;9,AA41,8-(AG41+AH41+AI41+AJ41+AK41))</f>
        <v>0</v>
      </c>
      <c r="AM41" s="27">
        <f t="shared" ref="AM41" si="321">IF((V41+W41+X41+Y41+Z41+AA41+AB41)&lt;9,AB41,8-(AG41+AH41+AI41+AJ41+AK41+AL41))</f>
        <v>0</v>
      </c>
      <c r="AN41" s="27">
        <f t="shared" ref="AN41" si="322">IF((V41+W41+X41+Y41+Z41+AA41+AB41+AC41)&lt;9,AC41,8-(AG41+AH41+AI41+AJ41+AK41+AL41+AM41))</f>
        <v>0</v>
      </c>
      <c r="AO41" s="27">
        <f t="shared" ref="AO41" si="323">IF((V41+W41+X41+Y41+Z41+AA41+AB41+AC41+AD41)&lt;9,AD41,8-(AG41+AH41+AI41+AJ41+AK41+AL41+AM41+AN41))</f>
        <v>0</v>
      </c>
      <c r="AP41" s="27">
        <f t="shared" ref="AP41" si="324">IF((V41+W41+X41+Y41+Z41+AA41+AB41+AC41+AD41+AE41)&lt;9,AE41,8-(AG41+AH41+AI41+AJ41+AK41+AL41+AM41+AN41+AO41))</f>
        <v>0</v>
      </c>
      <c r="AQ41" s="29">
        <f t="shared" ref="AQ41" si="325">SUM(AR41:BA41)</f>
        <v>76</v>
      </c>
      <c r="AR41">
        <f t="shared" ref="AR41:AR54" si="326">+AG41*AR$66</f>
        <v>30</v>
      </c>
      <c r="AS41">
        <f t="shared" ref="AS41:AS54" si="327">+AH41*AS$66</f>
        <v>25</v>
      </c>
      <c r="AT41">
        <f t="shared" ref="AT41:AT54" si="328">+AI41*AT$66</f>
        <v>21</v>
      </c>
      <c r="AU41">
        <f t="shared" ref="AU41:AU54" si="329">+AJ41*AU$66</f>
        <v>0</v>
      </c>
      <c r="AV41">
        <f t="shared" ref="AV41:AV54" si="330">+AK41*AV$66</f>
        <v>0</v>
      </c>
      <c r="AW41">
        <f t="shared" ref="AW41:AW54" si="331">+AL41*AW$66</f>
        <v>0</v>
      </c>
      <c r="AX41">
        <f t="shared" ref="AX41:AX54" si="332">+AM41*AX$66</f>
        <v>0</v>
      </c>
      <c r="AY41">
        <f t="shared" ref="AY41:AY54" si="333">+AN41*AY$66</f>
        <v>0</v>
      </c>
      <c r="AZ41">
        <f t="shared" ref="AZ41:AZ54" si="334">+AO41*AZ$66</f>
        <v>0</v>
      </c>
      <c r="BA41">
        <f t="shared" ref="BA41:BA54" si="335">+AP41*BA$66</f>
        <v>0</v>
      </c>
    </row>
    <row r="42" spans="1:53" x14ac:dyDescent="0.3">
      <c r="A42" t="str">
        <f t="shared" si="300"/>
        <v>SprangerSean</v>
      </c>
      <c r="B42" t="s">
        <v>300</v>
      </c>
      <c r="C42" t="s">
        <v>301</v>
      </c>
      <c r="D42" t="s">
        <v>49</v>
      </c>
      <c r="E42" s="2" t="s">
        <v>283</v>
      </c>
      <c r="F42" s="2" t="s">
        <v>283</v>
      </c>
      <c r="G42" s="2">
        <v>25</v>
      </c>
      <c r="H42" s="2">
        <v>21</v>
      </c>
      <c r="I42" s="2">
        <v>30</v>
      </c>
      <c r="J42" s="2"/>
      <c r="K42" s="2"/>
      <c r="L42" s="2"/>
      <c r="M42" s="2"/>
      <c r="N42" s="2"/>
      <c r="O42" s="2"/>
      <c r="P42" s="2"/>
      <c r="Q42" s="2">
        <f t="shared" si="301"/>
        <v>76</v>
      </c>
      <c r="R42" s="2">
        <f t="shared" si="302"/>
        <v>3</v>
      </c>
      <c r="S42" s="2">
        <f t="shared" si="303"/>
        <v>76</v>
      </c>
      <c r="T42" s="2">
        <f t="shared" si="304"/>
        <v>0</v>
      </c>
      <c r="U42">
        <f t="shared" ref="U42:U54" si="336">SUM(V42:AE42)</f>
        <v>3</v>
      </c>
      <c r="V42">
        <f t="shared" si="306"/>
        <v>1</v>
      </c>
      <c r="W42">
        <f t="shared" si="307"/>
        <v>1</v>
      </c>
      <c r="X42">
        <f t="shared" si="308"/>
        <v>1</v>
      </c>
      <c r="Y42">
        <f t="shared" si="309"/>
        <v>0</v>
      </c>
      <c r="Z42">
        <f t="shared" si="310"/>
        <v>0</v>
      </c>
      <c r="AA42">
        <f t="shared" si="311"/>
        <v>0</v>
      </c>
      <c r="AB42">
        <f t="shared" si="312"/>
        <v>0</v>
      </c>
      <c r="AC42">
        <f t="shared" si="313"/>
        <v>0</v>
      </c>
      <c r="AD42">
        <f t="shared" si="314"/>
        <v>0</v>
      </c>
      <c r="AE42">
        <f t="shared" si="315"/>
        <v>0</v>
      </c>
      <c r="AG42" s="1">
        <f t="shared" ref="AG42:AG54" si="337">IF(V42&lt;9,+V42,8)</f>
        <v>1</v>
      </c>
      <c r="AH42" s="1">
        <f t="shared" ref="AH42:AH54" si="338">IF((V42+W42)&lt;9,(+W42),8-AG42)</f>
        <v>1</v>
      </c>
      <c r="AI42" s="1">
        <f t="shared" ref="AI42:AI54" si="339">IF((+V42+W42+X42)&lt;9,+X42,8-(AG42+AH42))</f>
        <v>1</v>
      </c>
      <c r="AJ42" s="1">
        <f t="shared" ref="AJ42:AJ54" si="340">IF((V42+W42+X42+Y42)&lt;9,Y42,8-(AG42+AH42+AI42))</f>
        <v>0</v>
      </c>
      <c r="AK42" s="27">
        <f t="shared" ref="AK42:AK54" si="341">IF((V42+W42+X42+Y42+Z42)&lt;9,Z42,8-(AG42+AH42+AI42+AJ42))</f>
        <v>0</v>
      </c>
      <c r="AL42" s="27">
        <f t="shared" ref="AL42:AL54" si="342">IF((V42+W42+X42+Y42+Z42+AA42)&lt;9,AA42,8-(AG42+AH42+AI42+AJ42+AK42))</f>
        <v>0</v>
      </c>
      <c r="AM42" s="27">
        <f t="shared" ref="AM42:AM54" si="343">IF((V42+W42+X42+Y42+Z42+AA42+AB42)&lt;9,AB42,8-(AG42+AH42+AI42+AJ42+AK42+AL42))</f>
        <v>0</v>
      </c>
      <c r="AN42" s="27">
        <f t="shared" ref="AN42:AN54" si="344">IF((V42+W42+X42+Y42+Z42+AA42+AB42+AC42)&lt;9,AC42,8-(AG42+AH42+AI42+AJ42+AK42+AL42+AM42))</f>
        <v>0</v>
      </c>
      <c r="AO42" s="27">
        <f t="shared" ref="AO42:AO54" si="345">IF((V42+W42+X42+Y42+Z42+AA42+AB42+AC42+AD42)&lt;9,AD42,8-(AG42+AH42+AI42+AJ42+AK42+AL42+AM42+AN42))</f>
        <v>0</v>
      </c>
      <c r="AP42" s="27">
        <f t="shared" ref="AP42:AP54" si="346">IF((V42+W42+X42+Y42+Z42+AA42+AB42+AC42+AD42+AE42)&lt;9,AE42,8-(AG42+AH42+AI42+AJ42+AK42+AL42+AM42+AN42+AO42))</f>
        <v>0</v>
      </c>
      <c r="AQ42" s="29">
        <f t="shared" ref="AQ42:AQ54" si="347">SUM(AR42:BA42)</f>
        <v>76</v>
      </c>
      <c r="AR42">
        <f t="shared" si="326"/>
        <v>30</v>
      </c>
      <c r="AS42">
        <f t="shared" si="327"/>
        <v>25</v>
      </c>
      <c r="AT42">
        <f t="shared" si="328"/>
        <v>21</v>
      </c>
      <c r="AU42">
        <f t="shared" si="329"/>
        <v>0</v>
      </c>
      <c r="AV42">
        <f t="shared" si="330"/>
        <v>0</v>
      </c>
      <c r="AW42">
        <f t="shared" si="331"/>
        <v>0</v>
      </c>
      <c r="AX42">
        <f t="shared" si="332"/>
        <v>0</v>
      </c>
      <c r="AY42">
        <f t="shared" si="333"/>
        <v>0</v>
      </c>
      <c r="AZ42">
        <f t="shared" si="334"/>
        <v>0</v>
      </c>
      <c r="BA42">
        <f t="shared" si="335"/>
        <v>0</v>
      </c>
    </row>
    <row r="43" spans="1:53" x14ac:dyDescent="0.3">
      <c r="A43" t="str">
        <f t="shared" si="300"/>
        <v>MastParker</v>
      </c>
      <c r="B43" t="s">
        <v>29</v>
      </c>
      <c r="C43" t="s">
        <v>262</v>
      </c>
      <c r="D43" s="5" t="s">
        <v>24</v>
      </c>
      <c r="E43" s="2" t="s">
        <v>284</v>
      </c>
      <c r="F43" s="2" t="s">
        <v>284</v>
      </c>
      <c r="G43" s="2">
        <v>30</v>
      </c>
      <c r="H43" s="2">
        <v>25</v>
      </c>
      <c r="I43" s="2" t="s">
        <v>283</v>
      </c>
      <c r="J43" s="2"/>
      <c r="K43" s="2"/>
      <c r="L43" s="2"/>
      <c r="M43" s="2"/>
      <c r="N43" s="2"/>
      <c r="O43" s="2"/>
      <c r="P43" s="2"/>
      <c r="Q43" s="2">
        <f t="shared" si="301"/>
        <v>55</v>
      </c>
      <c r="R43" s="2">
        <f t="shared" si="302"/>
        <v>2</v>
      </c>
      <c r="S43" s="2">
        <f t="shared" si="303"/>
        <v>55</v>
      </c>
      <c r="T43" s="2">
        <f t="shared" si="304"/>
        <v>2</v>
      </c>
      <c r="U43">
        <f t="shared" si="336"/>
        <v>2</v>
      </c>
      <c r="V43">
        <f t="shared" si="306"/>
        <v>1</v>
      </c>
      <c r="W43">
        <f t="shared" si="307"/>
        <v>1</v>
      </c>
      <c r="X43">
        <f t="shared" si="308"/>
        <v>0</v>
      </c>
      <c r="Y43">
        <f t="shared" si="309"/>
        <v>0</v>
      </c>
      <c r="Z43">
        <f t="shared" si="310"/>
        <v>0</v>
      </c>
      <c r="AA43">
        <f t="shared" si="311"/>
        <v>0</v>
      </c>
      <c r="AB43">
        <f t="shared" si="312"/>
        <v>0</v>
      </c>
      <c r="AC43">
        <f t="shared" si="313"/>
        <v>0</v>
      </c>
      <c r="AD43">
        <f t="shared" si="314"/>
        <v>0</v>
      </c>
      <c r="AE43">
        <f t="shared" si="315"/>
        <v>0</v>
      </c>
      <c r="AG43" s="1">
        <f t="shared" si="337"/>
        <v>1</v>
      </c>
      <c r="AH43" s="1">
        <f t="shared" si="338"/>
        <v>1</v>
      </c>
      <c r="AI43" s="1">
        <f t="shared" si="339"/>
        <v>0</v>
      </c>
      <c r="AJ43" s="1">
        <f t="shared" si="340"/>
        <v>0</v>
      </c>
      <c r="AK43" s="27">
        <f t="shared" si="341"/>
        <v>0</v>
      </c>
      <c r="AL43" s="27">
        <f t="shared" si="342"/>
        <v>0</v>
      </c>
      <c r="AM43" s="27">
        <f t="shared" si="343"/>
        <v>0</v>
      </c>
      <c r="AN43" s="27">
        <f t="shared" si="344"/>
        <v>0</v>
      </c>
      <c r="AO43" s="27">
        <f t="shared" si="345"/>
        <v>0</v>
      </c>
      <c r="AP43" s="27">
        <f t="shared" si="346"/>
        <v>0</v>
      </c>
      <c r="AQ43" s="29">
        <f t="shared" si="347"/>
        <v>55</v>
      </c>
      <c r="AR43">
        <f t="shared" si="326"/>
        <v>30</v>
      </c>
      <c r="AS43">
        <f t="shared" si="327"/>
        <v>25</v>
      </c>
      <c r="AT43">
        <f t="shared" si="328"/>
        <v>0</v>
      </c>
      <c r="AU43">
        <f t="shared" si="329"/>
        <v>0</v>
      </c>
      <c r="AV43">
        <f t="shared" si="330"/>
        <v>0</v>
      </c>
      <c r="AW43">
        <f t="shared" si="331"/>
        <v>0</v>
      </c>
      <c r="AX43">
        <f t="shared" si="332"/>
        <v>0</v>
      </c>
      <c r="AY43">
        <f t="shared" si="333"/>
        <v>0</v>
      </c>
      <c r="AZ43">
        <f t="shared" si="334"/>
        <v>0</v>
      </c>
      <c r="BA43">
        <f t="shared" si="335"/>
        <v>0</v>
      </c>
    </row>
    <row r="44" spans="1:53" x14ac:dyDescent="0.3">
      <c r="A44" t="str">
        <f t="shared" si="300"/>
        <v>LoetznerPeter</v>
      </c>
      <c r="B44" t="s">
        <v>244</v>
      </c>
      <c r="C44" t="s">
        <v>245</v>
      </c>
      <c r="D44" t="s">
        <v>23</v>
      </c>
      <c r="E44" s="2">
        <v>30</v>
      </c>
      <c r="F44" s="2">
        <v>25</v>
      </c>
      <c r="G44" s="2" t="s">
        <v>283</v>
      </c>
      <c r="H44" s="2" t="s">
        <v>283</v>
      </c>
      <c r="I44" s="2" t="s">
        <v>283</v>
      </c>
      <c r="J44" s="2"/>
      <c r="K44" s="2"/>
      <c r="L44" s="2"/>
      <c r="M44" s="2"/>
      <c r="N44" s="2"/>
      <c r="O44" s="2"/>
      <c r="P44" s="2"/>
      <c r="Q44" s="2">
        <f t="shared" si="301"/>
        <v>55</v>
      </c>
      <c r="R44" s="2">
        <f t="shared" si="302"/>
        <v>2</v>
      </c>
      <c r="S44" s="2">
        <f t="shared" si="303"/>
        <v>55</v>
      </c>
      <c r="T44" s="2">
        <f t="shared" si="304"/>
        <v>0</v>
      </c>
      <c r="U44">
        <f t="shared" si="336"/>
        <v>2</v>
      </c>
      <c r="V44">
        <f t="shared" si="306"/>
        <v>1</v>
      </c>
      <c r="W44">
        <f t="shared" si="307"/>
        <v>1</v>
      </c>
      <c r="X44">
        <f t="shared" si="308"/>
        <v>0</v>
      </c>
      <c r="Y44">
        <f t="shared" si="309"/>
        <v>0</v>
      </c>
      <c r="Z44">
        <f t="shared" si="310"/>
        <v>0</v>
      </c>
      <c r="AA44">
        <f t="shared" si="311"/>
        <v>0</v>
      </c>
      <c r="AB44">
        <f t="shared" si="312"/>
        <v>0</v>
      </c>
      <c r="AC44">
        <f t="shared" si="313"/>
        <v>0</v>
      </c>
      <c r="AD44">
        <f t="shared" si="314"/>
        <v>0</v>
      </c>
      <c r="AE44">
        <f t="shared" si="315"/>
        <v>0</v>
      </c>
      <c r="AG44" s="1">
        <f t="shared" si="337"/>
        <v>1</v>
      </c>
      <c r="AH44" s="1">
        <f t="shared" si="338"/>
        <v>1</v>
      </c>
      <c r="AI44" s="1">
        <f t="shared" si="339"/>
        <v>0</v>
      </c>
      <c r="AJ44" s="1">
        <f t="shared" si="340"/>
        <v>0</v>
      </c>
      <c r="AK44" s="27">
        <f t="shared" si="341"/>
        <v>0</v>
      </c>
      <c r="AL44" s="27">
        <f t="shared" si="342"/>
        <v>0</v>
      </c>
      <c r="AM44" s="27">
        <f t="shared" si="343"/>
        <v>0</v>
      </c>
      <c r="AN44" s="27">
        <f t="shared" si="344"/>
        <v>0</v>
      </c>
      <c r="AO44" s="27">
        <f t="shared" si="345"/>
        <v>0</v>
      </c>
      <c r="AP44" s="27">
        <f t="shared" si="346"/>
        <v>0</v>
      </c>
      <c r="AQ44" s="29">
        <f t="shared" si="347"/>
        <v>55</v>
      </c>
      <c r="AR44">
        <f t="shared" si="326"/>
        <v>30</v>
      </c>
      <c r="AS44">
        <f t="shared" si="327"/>
        <v>25</v>
      </c>
      <c r="AT44">
        <f t="shared" si="328"/>
        <v>0</v>
      </c>
      <c r="AU44">
        <f t="shared" si="329"/>
        <v>0</v>
      </c>
      <c r="AV44">
        <f t="shared" si="330"/>
        <v>0</v>
      </c>
      <c r="AW44">
        <f t="shared" si="331"/>
        <v>0</v>
      </c>
      <c r="AX44">
        <f t="shared" si="332"/>
        <v>0</v>
      </c>
      <c r="AY44">
        <f t="shared" si="333"/>
        <v>0</v>
      </c>
      <c r="AZ44">
        <f t="shared" si="334"/>
        <v>0</v>
      </c>
      <c r="BA44">
        <f t="shared" si="335"/>
        <v>0</v>
      </c>
    </row>
    <row r="45" spans="1:53" x14ac:dyDescent="0.3">
      <c r="A45" t="str">
        <f t="shared" si="300"/>
        <v>CoblentzDewayne</v>
      </c>
      <c r="B45" t="s">
        <v>256</v>
      </c>
      <c r="C45" t="s">
        <v>257</v>
      </c>
      <c r="D45" t="s">
        <v>145</v>
      </c>
      <c r="E45" s="2" t="s">
        <v>289</v>
      </c>
      <c r="F45" s="2">
        <v>30</v>
      </c>
      <c r="G45" s="2" t="s">
        <v>284</v>
      </c>
      <c r="H45" s="2" t="s">
        <v>283</v>
      </c>
      <c r="I45" s="2">
        <v>21</v>
      </c>
      <c r="J45" s="2"/>
      <c r="K45" s="2"/>
      <c r="L45" s="2"/>
      <c r="M45" s="2"/>
      <c r="N45" s="2"/>
      <c r="O45" s="2"/>
      <c r="P45" s="2"/>
      <c r="Q45" s="2">
        <f t="shared" si="301"/>
        <v>51</v>
      </c>
      <c r="R45" s="2">
        <f t="shared" si="302"/>
        <v>2</v>
      </c>
      <c r="S45" s="2">
        <f t="shared" si="303"/>
        <v>51</v>
      </c>
      <c r="T45" s="2">
        <f t="shared" si="304"/>
        <v>1</v>
      </c>
      <c r="U45">
        <f t="shared" ref="U45" si="348">SUM(V45:AE45)</f>
        <v>2</v>
      </c>
      <c r="V45">
        <f t="shared" si="306"/>
        <v>1</v>
      </c>
      <c r="W45">
        <f t="shared" si="307"/>
        <v>0</v>
      </c>
      <c r="X45">
        <f t="shared" si="308"/>
        <v>1</v>
      </c>
      <c r="Y45">
        <f t="shared" si="309"/>
        <v>0</v>
      </c>
      <c r="Z45">
        <f t="shared" si="310"/>
        <v>0</v>
      </c>
      <c r="AA45">
        <f t="shared" si="311"/>
        <v>0</v>
      </c>
      <c r="AB45">
        <f t="shared" si="312"/>
        <v>0</v>
      </c>
      <c r="AC45">
        <f t="shared" si="313"/>
        <v>0</v>
      </c>
      <c r="AD45">
        <f t="shared" si="314"/>
        <v>0</v>
      </c>
      <c r="AE45">
        <f t="shared" si="315"/>
        <v>0</v>
      </c>
      <c r="AG45" s="1">
        <f t="shared" ref="AG45" si="349">IF(V45&lt;9,+V45,8)</f>
        <v>1</v>
      </c>
      <c r="AH45" s="1">
        <f t="shared" ref="AH45" si="350">IF((V45+W45)&lt;9,(+W45),8-AG45)</f>
        <v>0</v>
      </c>
      <c r="AI45" s="1">
        <f t="shared" ref="AI45" si="351">IF((+V45+W45+X45)&lt;9,+X45,8-(AG45+AH45))</f>
        <v>1</v>
      </c>
      <c r="AJ45" s="1">
        <f t="shared" ref="AJ45" si="352">IF((V45+W45+X45+Y45)&lt;9,Y45,8-(AG45+AH45+AI45))</f>
        <v>0</v>
      </c>
      <c r="AK45" s="27">
        <f t="shared" ref="AK45" si="353">IF((V45+W45+X45+Y45+Z45)&lt;9,Z45,8-(AG45+AH45+AI45+AJ45))</f>
        <v>0</v>
      </c>
      <c r="AL45" s="27">
        <f t="shared" ref="AL45" si="354">IF((V45+W45+X45+Y45+Z45+AA45)&lt;9,AA45,8-(AG45+AH45+AI45+AJ45+AK45))</f>
        <v>0</v>
      </c>
      <c r="AM45" s="27">
        <f t="shared" ref="AM45" si="355">IF((V45+W45+X45+Y45+Z45+AA45+AB45)&lt;9,AB45,8-(AG45+AH45+AI45+AJ45+AK45+AL45))</f>
        <v>0</v>
      </c>
      <c r="AN45" s="27">
        <f t="shared" ref="AN45" si="356">IF((V45+W45+X45+Y45+Z45+AA45+AB45+AC45)&lt;9,AC45,8-(AG45+AH45+AI45+AJ45+AK45+AL45+AM45))</f>
        <v>0</v>
      </c>
      <c r="AO45" s="27">
        <f t="shared" ref="AO45" si="357">IF((V45+W45+X45+Y45+Z45+AA45+AB45+AC45+AD45)&lt;9,AD45,8-(AG45+AH45+AI45+AJ45+AK45+AL45+AM45+AN45))</f>
        <v>0</v>
      </c>
      <c r="AP45" s="27">
        <f t="shared" ref="AP45" si="358">IF((V45+W45+X45+Y45+Z45+AA45+AB45+AC45+AD45+AE45)&lt;9,AE45,8-(AG45+AH45+AI45+AJ45+AK45+AL45+AM45+AN45+AO45))</f>
        <v>0</v>
      </c>
      <c r="AQ45" s="29">
        <f t="shared" ref="AQ45" si="359">SUM(AR45:BA45)</f>
        <v>51</v>
      </c>
      <c r="AR45">
        <f t="shared" si="326"/>
        <v>30</v>
      </c>
      <c r="AS45">
        <f t="shared" si="327"/>
        <v>0</v>
      </c>
      <c r="AT45">
        <f t="shared" si="328"/>
        <v>21</v>
      </c>
      <c r="AU45">
        <f t="shared" si="329"/>
        <v>0</v>
      </c>
      <c r="AV45">
        <f t="shared" si="330"/>
        <v>0</v>
      </c>
      <c r="AW45">
        <f t="shared" si="331"/>
        <v>0</v>
      </c>
      <c r="AX45">
        <f t="shared" si="332"/>
        <v>0</v>
      </c>
      <c r="AY45">
        <f t="shared" si="333"/>
        <v>0</v>
      </c>
      <c r="AZ45">
        <f t="shared" si="334"/>
        <v>0</v>
      </c>
      <c r="BA45">
        <f t="shared" si="335"/>
        <v>0</v>
      </c>
    </row>
    <row r="46" spans="1:53" x14ac:dyDescent="0.3">
      <c r="B46" t="s">
        <v>247</v>
      </c>
      <c r="C46" t="s">
        <v>248</v>
      </c>
      <c r="D46" s="5" t="s">
        <v>23</v>
      </c>
      <c r="E46" s="2" t="s">
        <v>283</v>
      </c>
      <c r="F46" s="2" t="s">
        <v>283</v>
      </c>
      <c r="G46" s="2">
        <v>18</v>
      </c>
      <c r="H46" s="2" t="s">
        <v>283</v>
      </c>
      <c r="I46" s="2" t="s">
        <v>283</v>
      </c>
      <c r="J46" s="2"/>
      <c r="K46" s="2"/>
      <c r="L46" s="2"/>
      <c r="M46" s="2"/>
      <c r="N46" s="2"/>
      <c r="O46" s="2"/>
      <c r="P46" s="2"/>
      <c r="Q46" s="2">
        <f t="shared" si="301"/>
        <v>18</v>
      </c>
      <c r="R46" s="2">
        <f t="shared" si="302"/>
        <v>1</v>
      </c>
      <c r="S46" s="2">
        <f t="shared" si="303"/>
        <v>18</v>
      </c>
      <c r="T46" s="2">
        <f t="shared" si="304"/>
        <v>0</v>
      </c>
      <c r="U46">
        <f t="shared" ref="U46:U47" si="360">SUM(V46:AE46)</f>
        <v>1</v>
      </c>
      <c r="V46">
        <f t="shared" si="306"/>
        <v>0</v>
      </c>
      <c r="W46">
        <f t="shared" si="307"/>
        <v>0</v>
      </c>
      <c r="X46">
        <f t="shared" si="308"/>
        <v>0</v>
      </c>
      <c r="Y46">
        <f t="shared" si="309"/>
        <v>1</v>
      </c>
      <c r="Z46">
        <f t="shared" si="310"/>
        <v>0</v>
      </c>
      <c r="AA46">
        <f t="shared" si="311"/>
        <v>0</v>
      </c>
      <c r="AB46">
        <f t="shared" si="312"/>
        <v>0</v>
      </c>
      <c r="AC46">
        <f t="shared" si="313"/>
        <v>0</v>
      </c>
      <c r="AD46">
        <f t="shared" si="314"/>
        <v>0</v>
      </c>
      <c r="AE46">
        <f t="shared" si="315"/>
        <v>0</v>
      </c>
      <c r="AG46" s="1">
        <f t="shared" ref="AG46:AG47" si="361">IF(V46&lt;9,+V46,8)</f>
        <v>0</v>
      </c>
      <c r="AH46" s="1">
        <f t="shared" ref="AH46:AH47" si="362">IF((V46+W46)&lt;9,(+W46),8-AG46)</f>
        <v>0</v>
      </c>
      <c r="AI46" s="1">
        <f t="shared" ref="AI46:AI47" si="363">IF((+V46+W46+X46)&lt;9,+X46,8-(AG46+AH46))</f>
        <v>0</v>
      </c>
      <c r="AJ46" s="1">
        <f t="shared" ref="AJ46:AJ47" si="364">IF((V46+W46+X46+Y46)&lt;9,Y46,8-(AG46+AH46+AI46))</f>
        <v>1</v>
      </c>
      <c r="AK46" s="27">
        <f t="shared" ref="AK46:AK47" si="365">IF((V46+W46+X46+Y46+Z46)&lt;9,Z46,8-(AG46+AH46+AI46+AJ46))</f>
        <v>0</v>
      </c>
      <c r="AL46" s="27">
        <f t="shared" ref="AL46:AL47" si="366">IF((V46+W46+X46+Y46+Z46+AA46)&lt;9,AA46,8-(AG46+AH46+AI46+AJ46+AK46))</f>
        <v>0</v>
      </c>
      <c r="AM46" s="27">
        <f t="shared" ref="AM46:AM47" si="367">IF((V46+W46+X46+Y46+Z46+AA46+AB46)&lt;9,AB46,8-(AG46+AH46+AI46+AJ46+AK46+AL46))</f>
        <v>0</v>
      </c>
      <c r="AN46" s="27">
        <f t="shared" ref="AN46:AN47" si="368">IF((V46+W46+X46+Y46+Z46+AA46+AB46+AC46)&lt;9,AC46,8-(AG46+AH46+AI46+AJ46+AK46+AL46+AM46))</f>
        <v>0</v>
      </c>
      <c r="AO46" s="27">
        <f t="shared" ref="AO46:AO47" si="369">IF((V46+W46+X46+Y46+Z46+AA46+AB46+AC46+AD46)&lt;9,AD46,8-(AG46+AH46+AI46+AJ46+AK46+AL46+AM46+AN46))</f>
        <v>0</v>
      </c>
      <c r="AP46" s="27">
        <f t="shared" ref="AP46:AP47" si="370">IF((V46+W46+X46+Y46+Z46+AA46+AB46+AC46+AD46+AE46)&lt;9,AE46,8-(AG46+AH46+AI46+AJ46+AK46+AL46+AM46+AN46+AO46))</f>
        <v>0</v>
      </c>
      <c r="AQ46" s="29">
        <f t="shared" ref="AQ46:AQ47" si="371">SUM(AR46:BA46)</f>
        <v>18</v>
      </c>
      <c r="AR46">
        <f t="shared" ref="AR46:AR47" si="372">+AG46*AR$66</f>
        <v>0</v>
      </c>
      <c r="AS46">
        <f t="shared" ref="AS46:AS47" si="373">+AH46*AS$66</f>
        <v>0</v>
      </c>
      <c r="AT46">
        <f t="shared" ref="AT46:AT47" si="374">+AI46*AT$66</f>
        <v>0</v>
      </c>
      <c r="AU46">
        <f t="shared" ref="AU46:AU47" si="375">+AJ46*AU$66</f>
        <v>18</v>
      </c>
      <c r="AV46">
        <f t="shared" ref="AV46:AV47" si="376">+AK46*AV$66</f>
        <v>0</v>
      </c>
      <c r="AW46">
        <f t="shared" ref="AW46:AW47" si="377">+AL46*AW$66</f>
        <v>0</v>
      </c>
      <c r="AX46">
        <f t="shared" ref="AX46:AX47" si="378">+AM46*AX$66</f>
        <v>0</v>
      </c>
      <c r="AY46">
        <f t="shared" ref="AY46:AY47" si="379">+AN46*AY$66</f>
        <v>0</v>
      </c>
      <c r="AZ46">
        <f t="shared" ref="AZ46:AZ47" si="380">+AO46*AZ$66</f>
        <v>0</v>
      </c>
      <c r="BA46">
        <f t="shared" ref="BA46:BA47" si="381">+AP46*BA$66</f>
        <v>0</v>
      </c>
    </row>
    <row r="47" spans="1:53" x14ac:dyDescent="0.3">
      <c r="B47" t="s">
        <v>130</v>
      </c>
      <c r="C47" t="s">
        <v>131</v>
      </c>
      <c r="D47" s="5" t="s">
        <v>24</v>
      </c>
      <c r="E47" s="2" t="s">
        <v>284</v>
      </c>
      <c r="F47" s="2" t="s">
        <v>284</v>
      </c>
      <c r="G47" s="2">
        <v>16</v>
      </c>
      <c r="H47" s="2" t="s">
        <v>283</v>
      </c>
      <c r="I47" s="2" t="s">
        <v>283</v>
      </c>
      <c r="J47" s="2"/>
      <c r="K47" s="2"/>
      <c r="L47" s="2"/>
      <c r="M47" s="2"/>
      <c r="N47" s="2"/>
      <c r="O47" s="2"/>
      <c r="P47" s="2"/>
      <c r="Q47" s="2">
        <f t="shared" si="301"/>
        <v>16</v>
      </c>
      <c r="R47" s="2">
        <f t="shared" si="302"/>
        <v>1</v>
      </c>
      <c r="S47" s="2">
        <f t="shared" si="303"/>
        <v>16</v>
      </c>
      <c r="T47" s="2">
        <f t="shared" si="304"/>
        <v>2</v>
      </c>
      <c r="U47">
        <f t="shared" si="360"/>
        <v>1</v>
      </c>
      <c r="V47">
        <f t="shared" si="306"/>
        <v>0</v>
      </c>
      <c r="W47">
        <f t="shared" si="307"/>
        <v>0</v>
      </c>
      <c r="X47">
        <f t="shared" si="308"/>
        <v>0</v>
      </c>
      <c r="Y47">
        <f t="shared" si="309"/>
        <v>0</v>
      </c>
      <c r="Z47">
        <f t="shared" si="310"/>
        <v>1</v>
      </c>
      <c r="AA47">
        <f t="shared" si="311"/>
        <v>0</v>
      </c>
      <c r="AB47">
        <f t="shared" si="312"/>
        <v>0</v>
      </c>
      <c r="AC47">
        <f t="shared" si="313"/>
        <v>0</v>
      </c>
      <c r="AD47">
        <f t="shared" si="314"/>
        <v>0</v>
      </c>
      <c r="AE47">
        <f t="shared" si="315"/>
        <v>0</v>
      </c>
      <c r="AG47" s="1">
        <f t="shared" si="361"/>
        <v>0</v>
      </c>
      <c r="AH47" s="1">
        <f t="shared" si="362"/>
        <v>0</v>
      </c>
      <c r="AI47" s="1">
        <f t="shared" si="363"/>
        <v>0</v>
      </c>
      <c r="AJ47" s="1">
        <f t="shared" si="364"/>
        <v>0</v>
      </c>
      <c r="AK47" s="27">
        <f t="shared" si="365"/>
        <v>1</v>
      </c>
      <c r="AL47" s="27">
        <f t="shared" si="366"/>
        <v>0</v>
      </c>
      <c r="AM47" s="27">
        <f t="shared" si="367"/>
        <v>0</v>
      </c>
      <c r="AN47" s="27">
        <f t="shared" si="368"/>
        <v>0</v>
      </c>
      <c r="AO47" s="27">
        <f t="shared" si="369"/>
        <v>0</v>
      </c>
      <c r="AP47" s="27">
        <f t="shared" si="370"/>
        <v>0</v>
      </c>
      <c r="AQ47" s="29">
        <f t="shared" si="371"/>
        <v>16</v>
      </c>
      <c r="AR47">
        <f t="shared" si="372"/>
        <v>0</v>
      </c>
      <c r="AS47">
        <f t="shared" si="373"/>
        <v>0</v>
      </c>
      <c r="AT47">
        <f t="shared" si="374"/>
        <v>0</v>
      </c>
      <c r="AU47">
        <f t="shared" si="375"/>
        <v>0</v>
      </c>
      <c r="AV47">
        <f t="shared" si="376"/>
        <v>16</v>
      </c>
      <c r="AW47">
        <f t="shared" si="377"/>
        <v>0</v>
      </c>
      <c r="AX47">
        <f t="shared" si="378"/>
        <v>0</v>
      </c>
      <c r="AY47">
        <f t="shared" si="379"/>
        <v>0</v>
      </c>
      <c r="AZ47">
        <f t="shared" si="380"/>
        <v>0</v>
      </c>
      <c r="BA47">
        <f t="shared" si="381"/>
        <v>0</v>
      </c>
    </row>
    <row r="48" spans="1:53" x14ac:dyDescent="0.3">
      <c r="A48" t="str">
        <f t="shared" si="300"/>
        <v>SpragueBenjamin</v>
      </c>
      <c r="B48" t="s">
        <v>130</v>
      </c>
      <c r="C48" t="s">
        <v>177</v>
      </c>
      <c r="D48" s="5" t="s">
        <v>24</v>
      </c>
      <c r="E48" s="2" t="s">
        <v>284</v>
      </c>
      <c r="F48" s="2" t="s">
        <v>284</v>
      </c>
      <c r="G48" s="2">
        <v>15</v>
      </c>
      <c r="H48" s="2" t="s">
        <v>283</v>
      </c>
      <c r="I48" s="2" t="s">
        <v>283</v>
      </c>
      <c r="J48" s="2"/>
      <c r="K48" s="2"/>
      <c r="L48" s="2"/>
      <c r="M48" s="2"/>
      <c r="N48" s="2"/>
      <c r="O48" s="2"/>
      <c r="P48" s="2"/>
      <c r="Q48" s="2">
        <f t="shared" si="301"/>
        <v>15</v>
      </c>
      <c r="R48" s="2">
        <f t="shared" si="302"/>
        <v>1</v>
      </c>
      <c r="S48" s="2">
        <f t="shared" si="303"/>
        <v>15</v>
      </c>
      <c r="T48" s="2">
        <f t="shared" si="304"/>
        <v>2</v>
      </c>
      <c r="U48">
        <f t="shared" ref="U48:U49" si="382">SUM(V48:AE48)</f>
        <v>1</v>
      </c>
      <c r="V48">
        <f t="shared" si="306"/>
        <v>0</v>
      </c>
      <c r="W48">
        <f t="shared" si="307"/>
        <v>0</v>
      </c>
      <c r="X48">
        <f t="shared" si="308"/>
        <v>0</v>
      </c>
      <c r="Y48">
        <f t="shared" si="309"/>
        <v>0</v>
      </c>
      <c r="Z48">
        <f t="shared" si="310"/>
        <v>0</v>
      </c>
      <c r="AA48">
        <f t="shared" si="311"/>
        <v>1</v>
      </c>
      <c r="AB48">
        <f t="shared" si="312"/>
        <v>0</v>
      </c>
      <c r="AC48">
        <f t="shared" si="313"/>
        <v>0</v>
      </c>
      <c r="AD48">
        <f t="shared" si="314"/>
        <v>0</v>
      </c>
      <c r="AE48">
        <f t="shared" si="315"/>
        <v>0</v>
      </c>
      <c r="AG48" s="1">
        <f t="shared" ref="AG48:AG49" si="383">IF(V48&lt;9,+V48,8)</f>
        <v>0</v>
      </c>
      <c r="AH48" s="1">
        <f t="shared" ref="AH48:AH49" si="384">IF((V48+W48)&lt;9,(+W48),8-AG48)</f>
        <v>0</v>
      </c>
      <c r="AI48" s="1">
        <f t="shared" ref="AI48:AI49" si="385">IF((+V48+W48+X48)&lt;9,+X48,8-(AG48+AH48))</f>
        <v>0</v>
      </c>
      <c r="AJ48" s="1">
        <f t="shared" ref="AJ48:AJ49" si="386">IF((V48+W48+X48+Y48)&lt;9,Y48,8-(AG48+AH48+AI48))</f>
        <v>0</v>
      </c>
      <c r="AK48" s="27">
        <f t="shared" ref="AK48:AK49" si="387">IF((V48+W48+X48+Y48+Z48)&lt;9,Z48,8-(AG48+AH48+AI48+AJ48))</f>
        <v>0</v>
      </c>
      <c r="AL48" s="27">
        <f t="shared" ref="AL48:AL49" si="388">IF((V48+W48+X48+Y48+Z48+AA48)&lt;9,AA48,8-(AG48+AH48+AI48+AJ48+AK48))</f>
        <v>1</v>
      </c>
      <c r="AM48" s="27">
        <f t="shared" ref="AM48:AM49" si="389">IF((V48+W48+X48+Y48+Z48+AA48+AB48)&lt;9,AB48,8-(AG48+AH48+AI48+AJ48+AK48+AL48))</f>
        <v>0</v>
      </c>
      <c r="AN48" s="27">
        <f t="shared" ref="AN48:AN49" si="390">IF((V48+W48+X48+Y48+Z48+AA48+AB48+AC48)&lt;9,AC48,8-(AG48+AH48+AI48+AJ48+AK48+AL48+AM48))</f>
        <v>0</v>
      </c>
      <c r="AO48" s="27">
        <f t="shared" ref="AO48:AO49" si="391">IF((V48+W48+X48+Y48+Z48+AA48+AB48+AC48+AD48)&lt;9,AD48,8-(AG48+AH48+AI48+AJ48+AK48+AL48+AM48+AN48))</f>
        <v>0</v>
      </c>
      <c r="AP48" s="27">
        <f t="shared" ref="AP48:AP49" si="392">IF((V48+W48+X48+Y48+Z48+AA48+AB48+AC48+AD48+AE48)&lt;9,AE48,8-(AG48+AH48+AI48+AJ48+AK48+AL48+AM48+AN48+AO48))</f>
        <v>0</v>
      </c>
      <c r="AQ48" s="29">
        <f t="shared" ref="AQ48:AQ49" si="393">SUM(AR48:BA48)</f>
        <v>15</v>
      </c>
      <c r="AR48">
        <f t="shared" si="326"/>
        <v>0</v>
      </c>
      <c r="AS48">
        <f t="shared" si="327"/>
        <v>0</v>
      </c>
      <c r="AT48">
        <f t="shared" si="328"/>
        <v>0</v>
      </c>
      <c r="AU48">
        <f t="shared" si="329"/>
        <v>0</v>
      </c>
      <c r="AV48">
        <f t="shared" si="330"/>
        <v>0</v>
      </c>
      <c r="AW48">
        <f t="shared" si="331"/>
        <v>15</v>
      </c>
      <c r="AX48">
        <f t="shared" si="332"/>
        <v>0</v>
      </c>
      <c r="AY48">
        <f t="shared" si="333"/>
        <v>0</v>
      </c>
      <c r="AZ48">
        <f t="shared" si="334"/>
        <v>0</v>
      </c>
      <c r="BA48">
        <f t="shared" si="335"/>
        <v>0</v>
      </c>
    </row>
    <row r="49" spans="1:53" hidden="1" x14ac:dyDescent="0.3">
      <c r="A49" t="str">
        <f t="shared" si="300"/>
        <v>MatthewsAdam</v>
      </c>
      <c r="B49" t="s">
        <v>189</v>
      </c>
      <c r="C49" t="s">
        <v>190</v>
      </c>
      <c r="D49" t="s">
        <v>24</v>
      </c>
      <c r="E49" s="2" t="s">
        <v>284</v>
      </c>
      <c r="F49" s="2" t="s">
        <v>284</v>
      </c>
      <c r="G49" s="2" t="s">
        <v>283</v>
      </c>
      <c r="H49" s="2" t="s">
        <v>320</v>
      </c>
      <c r="I49" s="2" t="s">
        <v>283</v>
      </c>
      <c r="J49" s="2"/>
      <c r="K49" s="2"/>
      <c r="L49" s="2"/>
      <c r="M49" s="2"/>
      <c r="N49" s="2"/>
      <c r="O49" s="2"/>
      <c r="P49" s="2"/>
      <c r="Q49" s="2">
        <f t="shared" si="301"/>
        <v>0</v>
      </c>
      <c r="R49" s="2">
        <f t="shared" si="302"/>
        <v>0</v>
      </c>
      <c r="S49" s="2">
        <f t="shared" si="303"/>
        <v>0</v>
      </c>
      <c r="T49" s="2">
        <f t="shared" si="304"/>
        <v>2</v>
      </c>
      <c r="U49">
        <f t="shared" si="382"/>
        <v>0</v>
      </c>
      <c r="V49">
        <f t="shared" si="306"/>
        <v>0</v>
      </c>
      <c r="W49">
        <f t="shared" si="307"/>
        <v>0</v>
      </c>
      <c r="X49">
        <f t="shared" si="308"/>
        <v>0</v>
      </c>
      <c r="Y49">
        <f t="shared" si="309"/>
        <v>0</v>
      </c>
      <c r="Z49">
        <f t="shared" si="310"/>
        <v>0</v>
      </c>
      <c r="AA49">
        <f t="shared" si="311"/>
        <v>0</v>
      </c>
      <c r="AB49">
        <f t="shared" si="312"/>
        <v>0</v>
      </c>
      <c r="AC49">
        <f t="shared" si="313"/>
        <v>0</v>
      </c>
      <c r="AD49">
        <f t="shared" si="314"/>
        <v>0</v>
      </c>
      <c r="AE49">
        <f t="shared" si="315"/>
        <v>0</v>
      </c>
      <c r="AG49" s="1">
        <f t="shared" si="383"/>
        <v>0</v>
      </c>
      <c r="AH49" s="1">
        <f t="shared" si="384"/>
        <v>0</v>
      </c>
      <c r="AI49" s="1">
        <f t="shared" si="385"/>
        <v>0</v>
      </c>
      <c r="AJ49" s="1">
        <f t="shared" si="386"/>
        <v>0</v>
      </c>
      <c r="AK49" s="27">
        <f t="shared" si="387"/>
        <v>0</v>
      </c>
      <c r="AL49" s="27">
        <f t="shared" si="388"/>
        <v>0</v>
      </c>
      <c r="AM49" s="27">
        <f t="shared" si="389"/>
        <v>0</v>
      </c>
      <c r="AN49" s="27">
        <f t="shared" si="390"/>
        <v>0</v>
      </c>
      <c r="AO49" s="27">
        <f t="shared" si="391"/>
        <v>0</v>
      </c>
      <c r="AP49" s="27">
        <f t="shared" si="392"/>
        <v>0</v>
      </c>
      <c r="AQ49" s="29">
        <f t="shared" si="393"/>
        <v>0</v>
      </c>
      <c r="AR49">
        <f t="shared" si="326"/>
        <v>0</v>
      </c>
      <c r="AS49">
        <f t="shared" si="327"/>
        <v>0</v>
      </c>
      <c r="AT49">
        <f t="shared" si="328"/>
        <v>0</v>
      </c>
      <c r="AU49">
        <f t="shared" si="329"/>
        <v>0</v>
      </c>
      <c r="AV49">
        <f t="shared" si="330"/>
        <v>0</v>
      </c>
      <c r="AW49">
        <f t="shared" si="331"/>
        <v>0</v>
      </c>
      <c r="AX49">
        <f t="shared" si="332"/>
        <v>0</v>
      </c>
      <c r="AY49">
        <f t="shared" si="333"/>
        <v>0</v>
      </c>
      <c r="AZ49">
        <f t="shared" si="334"/>
        <v>0</v>
      </c>
      <c r="BA49">
        <f t="shared" si="335"/>
        <v>0</v>
      </c>
    </row>
    <row r="50" spans="1:53" hidden="1" x14ac:dyDescent="0.3">
      <c r="A50" t="str">
        <f t="shared" si="300"/>
        <v>NoonanShane</v>
      </c>
      <c r="B50" t="s">
        <v>122</v>
      </c>
      <c r="C50" t="s">
        <v>123</v>
      </c>
      <c r="D50" s="5" t="s">
        <v>24</v>
      </c>
      <c r="E50" s="2" t="s">
        <v>284</v>
      </c>
      <c r="F50" s="2" t="s">
        <v>284</v>
      </c>
      <c r="G50" s="2" t="s">
        <v>283</v>
      </c>
      <c r="H50" s="2" t="s">
        <v>283</v>
      </c>
      <c r="I50" s="2" t="s">
        <v>283</v>
      </c>
      <c r="J50" s="2"/>
      <c r="K50" s="2"/>
      <c r="L50" s="2"/>
      <c r="M50" s="2"/>
      <c r="N50" s="2"/>
      <c r="O50" s="2"/>
      <c r="P50" s="2"/>
      <c r="Q50" s="2">
        <f t="shared" si="301"/>
        <v>0</v>
      </c>
      <c r="R50" s="2">
        <f t="shared" si="302"/>
        <v>0</v>
      </c>
      <c r="S50" s="2">
        <f t="shared" si="303"/>
        <v>0</v>
      </c>
      <c r="T50" s="2">
        <f t="shared" si="304"/>
        <v>2</v>
      </c>
      <c r="U50">
        <f t="shared" si="336"/>
        <v>0</v>
      </c>
      <c r="V50">
        <f t="shared" si="306"/>
        <v>0</v>
      </c>
      <c r="W50">
        <f t="shared" si="307"/>
        <v>0</v>
      </c>
      <c r="X50">
        <f t="shared" si="308"/>
        <v>0</v>
      </c>
      <c r="Y50">
        <f t="shared" si="309"/>
        <v>0</v>
      </c>
      <c r="Z50">
        <f t="shared" si="310"/>
        <v>0</v>
      </c>
      <c r="AA50">
        <f t="shared" si="311"/>
        <v>0</v>
      </c>
      <c r="AB50">
        <f t="shared" si="312"/>
        <v>0</v>
      </c>
      <c r="AC50">
        <f t="shared" si="313"/>
        <v>0</v>
      </c>
      <c r="AD50">
        <f t="shared" si="314"/>
        <v>0</v>
      </c>
      <c r="AE50">
        <f t="shared" si="315"/>
        <v>0</v>
      </c>
      <c r="AG50" s="1">
        <f t="shared" si="337"/>
        <v>0</v>
      </c>
      <c r="AH50" s="1">
        <f t="shared" si="338"/>
        <v>0</v>
      </c>
      <c r="AI50" s="1">
        <f t="shared" si="339"/>
        <v>0</v>
      </c>
      <c r="AJ50" s="1">
        <f t="shared" si="340"/>
        <v>0</v>
      </c>
      <c r="AK50" s="27">
        <f t="shared" si="341"/>
        <v>0</v>
      </c>
      <c r="AL50" s="27">
        <f t="shared" si="342"/>
        <v>0</v>
      </c>
      <c r="AM50" s="27">
        <f t="shared" si="343"/>
        <v>0</v>
      </c>
      <c r="AN50" s="27">
        <f t="shared" si="344"/>
        <v>0</v>
      </c>
      <c r="AO50" s="27">
        <f t="shared" si="345"/>
        <v>0</v>
      </c>
      <c r="AP50" s="27">
        <f t="shared" si="346"/>
        <v>0</v>
      </c>
      <c r="AQ50" s="29">
        <f t="shared" si="347"/>
        <v>0</v>
      </c>
      <c r="AR50">
        <f t="shared" si="326"/>
        <v>0</v>
      </c>
      <c r="AS50">
        <f t="shared" si="327"/>
        <v>0</v>
      </c>
      <c r="AT50">
        <f t="shared" si="328"/>
        <v>0</v>
      </c>
      <c r="AU50">
        <f t="shared" si="329"/>
        <v>0</v>
      </c>
      <c r="AV50">
        <f t="shared" si="330"/>
        <v>0</v>
      </c>
      <c r="AW50">
        <f t="shared" si="331"/>
        <v>0</v>
      </c>
      <c r="AX50">
        <f t="shared" si="332"/>
        <v>0</v>
      </c>
      <c r="AY50">
        <f t="shared" si="333"/>
        <v>0</v>
      </c>
      <c r="AZ50">
        <f t="shared" si="334"/>
        <v>0</v>
      </c>
      <c r="BA50">
        <f t="shared" si="335"/>
        <v>0</v>
      </c>
    </row>
    <row r="51" spans="1:53" hidden="1" x14ac:dyDescent="0.3">
      <c r="A51" t="str">
        <f t="shared" si="300"/>
        <v>KerrDevin</v>
      </c>
      <c r="B51" t="s">
        <v>27</v>
      </c>
      <c r="C51" t="s">
        <v>166</v>
      </c>
      <c r="D51" t="s">
        <v>21</v>
      </c>
      <c r="E51" s="2" t="s">
        <v>283</v>
      </c>
      <c r="F51" s="2" t="s">
        <v>283</v>
      </c>
      <c r="G51" s="2" t="s">
        <v>283</v>
      </c>
      <c r="H51" s="2" t="s">
        <v>284</v>
      </c>
      <c r="I51" s="2" t="s">
        <v>283</v>
      </c>
      <c r="J51" s="2"/>
      <c r="K51" s="2"/>
      <c r="L51" s="2"/>
      <c r="M51" s="2"/>
      <c r="N51" s="2"/>
      <c r="O51" s="2"/>
      <c r="P51" s="2"/>
      <c r="Q51" s="2">
        <f t="shared" si="301"/>
        <v>0</v>
      </c>
      <c r="R51" s="2">
        <f t="shared" si="302"/>
        <v>0</v>
      </c>
      <c r="S51" s="2">
        <f t="shared" si="303"/>
        <v>0</v>
      </c>
      <c r="T51" s="2">
        <f t="shared" si="304"/>
        <v>1</v>
      </c>
      <c r="U51">
        <f t="shared" si="336"/>
        <v>0</v>
      </c>
      <c r="V51">
        <f t="shared" si="306"/>
        <v>0</v>
      </c>
      <c r="W51">
        <f t="shared" si="307"/>
        <v>0</v>
      </c>
      <c r="X51">
        <f t="shared" si="308"/>
        <v>0</v>
      </c>
      <c r="Y51">
        <f t="shared" si="309"/>
        <v>0</v>
      </c>
      <c r="Z51">
        <f t="shared" si="310"/>
        <v>0</v>
      </c>
      <c r="AA51">
        <f t="shared" si="311"/>
        <v>0</v>
      </c>
      <c r="AB51">
        <f t="shared" si="312"/>
        <v>0</v>
      </c>
      <c r="AC51">
        <f t="shared" si="313"/>
        <v>0</v>
      </c>
      <c r="AD51">
        <f t="shared" si="314"/>
        <v>0</v>
      </c>
      <c r="AE51">
        <f t="shared" si="315"/>
        <v>0</v>
      </c>
      <c r="AG51" s="1">
        <f t="shared" si="337"/>
        <v>0</v>
      </c>
      <c r="AH51" s="1">
        <f t="shared" si="338"/>
        <v>0</v>
      </c>
      <c r="AI51" s="1">
        <f t="shared" si="339"/>
        <v>0</v>
      </c>
      <c r="AJ51" s="1">
        <f t="shared" si="340"/>
        <v>0</v>
      </c>
      <c r="AK51" s="27">
        <f t="shared" si="341"/>
        <v>0</v>
      </c>
      <c r="AL51" s="27">
        <f t="shared" si="342"/>
        <v>0</v>
      </c>
      <c r="AM51" s="27">
        <f t="shared" si="343"/>
        <v>0</v>
      </c>
      <c r="AN51" s="27">
        <f t="shared" si="344"/>
        <v>0</v>
      </c>
      <c r="AO51" s="27">
        <f t="shared" si="345"/>
        <v>0</v>
      </c>
      <c r="AP51" s="27">
        <f t="shared" si="346"/>
        <v>0</v>
      </c>
      <c r="AQ51" s="29">
        <f t="shared" si="347"/>
        <v>0</v>
      </c>
      <c r="AR51">
        <f t="shared" si="326"/>
        <v>0</v>
      </c>
      <c r="AS51">
        <f t="shared" si="327"/>
        <v>0</v>
      </c>
      <c r="AT51">
        <f t="shared" si="328"/>
        <v>0</v>
      </c>
      <c r="AU51">
        <f t="shared" si="329"/>
        <v>0</v>
      </c>
      <c r="AV51">
        <f t="shared" si="330"/>
        <v>0</v>
      </c>
      <c r="AW51">
        <f t="shared" si="331"/>
        <v>0</v>
      </c>
      <c r="AX51">
        <f t="shared" si="332"/>
        <v>0</v>
      </c>
      <c r="AY51">
        <f t="shared" si="333"/>
        <v>0</v>
      </c>
      <c r="AZ51">
        <f t="shared" si="334"/>
        <v>0</v>
      </c>
      <c r="BA51">
        <f t="shared" si="335"/>
        <v>0</v>
      </c>
    </row>
    <row r="52" spans="1:53" hidden="1" x14ac:dyDescent="0.3">
      <c r="A52" t="str">
        <f t="shared" si="300"/>
        <v>KerrMike</v>
      </c>
      <c r="B52" t="s">
        <v>27</v>
      </c>
      <c r="C52" t="s">
        <v>28</v>
      </c>
      <c r="D52" t="s">
        <v>21</v>
      </c>
      <c r="E52" s="2" t="s">
        <v>283</v>
      </c>
      <c r="F52" s="2" t="s">
        <v>283</v>
      </c>
      <c r="G52" s="2" t="s">
        <v>283</v>
      </c>
      <c r="H52" s="2" t="s">
        <v>284</v>
      </c>
      <c r="I52" s="2" t="s">
        <v>283</v>
      </c>
      <c r="J52" s="2"/>
      <c r="K52" s="2"/>
      <c r="L52" s="2"/>
      <c r="M52" s="2"/>
      <c r="N52" s="2"/>
      <c r="O52" s="2"/>
      <c r="P52" s="2"/>
      <c r="Q52" s="2">
        <f t="shared" si="301"/>
        <v>0</v>
      </c>
      <c r="R52" s="2">
        <f t="shared" si="302"/>
        <v>0</v>
      </c>
      <c r="S52" s="2">
        <f t="shared" si="303"/>
        <v>0</v>
      </c>
      <c r="T52" s="2">
        <f t="shared" si="304"/>
        <v>1</v>
      </c>
      <c r="U52">
        <f t="shared" ref="U52:U53" si="394">SUM(V52:AE52)</f>
        <v>0</v>
      </c>
      <c r="V52">
        <f t="shared" si="306"/>
        <v>0</v>
      </c>
      <c r="W52">
        <f t="shared" si="307"/>
        <v>0</v>
      </c>
      <c r="X52">
        <f t="shared" si="308"/>
        <v>0</v>
      </c>
      <c r="Y52">
        <f t="shared" si="309"/>
        <v>0</v>
      </c>
      <c r="Z52">
        <f t="shared" si="310"/>
        <v>0</v>
      </c>
      <c r="AA52">
        <f t="shared" si="311"/>
        <v>0</v>
      </c>
      <c r="AB52">
        <f t="shared" si="312"/>
        <v>0</v>
      </c>
      <c r="AC52">
        <f t="shared" si="313"/>
        <v>0</v>
      </c>
      <c r="AD52">
        <f t="shared" si="314"/>
        <v>0</v>
      </c>
      <c r="AE52">
        <f t="shared" si="315"/>
        <v>0</v>
      </c>
      <c r="AG52" s="1">
        <f t="shared" ref="AG52:AG53" si="395">IF(V52&lt;9,+V52,8)</f>
        <v>0</v>
      </c>
      <c r="AH52" s="1">
        <f t="shared" ref="AH52:AH53" si="396">IF((V52+W52)&lt;9,(+W52),8-AG52)</f>
        <v>0</v>
      </c>
      <c r="AI52" s="1">
        <f t="shared" ref="AI52:AI53" si="397">IF((+V52+W52+X52)&lt;9,+X52,8-(AG52+AH52))</f>
        <v>0</v>
      </c>
      <c r="AJ52" s="1">
        <f t="shared" ref="AJ52:AJ53" si="398">IF((V52+W52+X52+Y52)&lt;9,Y52,8-(AG52+AH52+AI52))</f>
        <v>0</v>
      </c>
      <c r="AK52" s="27">
        <f t="shared" ref="AK52:AK53" si="399">IF((V52+W52+X52+Y52+Z52)&lt;9,Z52,8-(AG52+AH52+AI52+AJ52))</f>
        <v>0</v>
      </c>
      <c r="AL52" s="27">
        <f t="shared" ref="AL52:AL53" si="400">IF((V52+W52+X52+Y52+Z52+AA52)&lt;9,AA52,8-(AG52+AH52+AI52+AJ52+AK52))</f>
        <v>0</v>
      </c>
      <c r="AM52" s="27">
        <f t="shared" ref="AM52:AM53" si="401">IF((V52+W52+X52+Y52+Z52+AA52+AB52)&lt;9,AB52,8-(AG52+AH52+AI52+AJ52+AK52+AL52))</f>
        <v>0</v>
      </c>
      <c r="AN52" s="27">
        <f t="shared" ref="AN52:AN53" si="402">IF((V52+W52+X52+Y52+Z52+AA52+AB52+AC52)&lt;9,AC52,8-(AG52+AH52+AI52+AJ52+AK52+AL52+AM52))</f>
        <v>0</v>
      </c>
      <c r="AO52" s="27">
        <f t="shared" ref="AO52:AO53" si="403">IF((V52+W52+X52+Y52+Z52+AA52+AB52+AC52+AD52)&lt;9,AD52,8-(AG52+AH52+AI52+AJ52+AK52+AL52+AM52+AN52))</f>
        <v>0</v>
      </c>
      <c r="AP52" s="27">
        <f t="shared" ref="AP52:AP53" si="404">IF((V52+W52+X52+Y52+Z52+AA52+AB52+AC52+AD52+AE52)&lt;9,AE52,8-(AG52+AH52+AI52+AJ52+AK52+AL52+AM52+AN52+AO52))</f>
        <v>0</v>
      </c>
      <c r="AQ52" s="29">
        <f t="shared" ref="AQ52:AQ53" si="405">SUM(AR52:BA52)</f>
        <v>0</v>
      </c>
      <c r="AR52">
        <f t="shared" si="326"/>
        <v>0</v>
      </c>
      <c r="AS52">
        <f t="shared" si="327"/>
        <v>0</v>
      </c>
      <c r="AT52">
        <f t="shared" si="328"/>
        <v>0</v>
      </c>
      <c r="AU52">
        <f t="shared" si="329"/>
        <v>0</v>
      </c>
      <c r="AV52">
        <f t="shared" si="330"/>
        <v>0</v>
      </c>
      <c r="AW52">
        <f t="shared" si="331"/>
        <v>0</v>
      </c>
      <c r="AX52">
        <f t="shared" si="332"/>
        <v>0</v>
      </c>
      <c r="AY52">
        <f t="shared" si="333"/>
        <v>0</v>
      </c>
      <c r="AZ52">
        <f t="shared" si="334"/>
        <v>0</v>
      </c>
      <c r="BA52">
        <f t="shared" si="335"/>
        <v>0</v>
      </c>
    </row>
    <row r="53" spans="1:53" hidden="1" x14ac:dyDescent="0.3">
      <c r="A53" t="str">
        <f t="shared" si="300"/>
        <v>MorleyIan</v>
      </c>
      <c r="B53" t="s">
        <v>174</v>
      </c>
      <c r="C53" t="s">
        <v>173</v>
      </c>
      <c r="D53" t="s">
        <v>21</v>
      </c>
      <c r="E53" s="2" t="s">
        <v>283</v>
      </c>
      <c r="F53" s="2" t="s">
        <v>283</v>
      </c>
      <c r="G53" s="2" t="s">
        <v>283</v>
      </c>
      <c r="H53" s="2" t="s">
        <v>284</v>
      </c>
      <c r="I53" s="2" t="s">
        <v>282</v>
      </c>
      <c r="J53" s="2"/>
      <c r="K53" s="2"/>
      <c r="L53" s="2"/>
      <c r="M53" s="2"/>
      <c r="N53" s="2"/>
      <c r="O53" s="2"/>
      <c r="P53" s="2"/>
      <c r="Q53" s="2">
        <f t="shared" si="301"/>
        <v>0</v>
      </c>
      <c r="R53" s="2">
        <f t="shared" si="302"/>
        <v>0</v>
      </c>
      <c r="S53" s="2">
        <f t="shared" si="303"/>
        <v>0</v>
      </c>
      <c r="T53" s="2">
        <f t="shared" si="304"/>
        <v>1</v>
      </c>
      <c r="U53">
        <f t="shared" si="394"/>
        <v>0</v>
      </c>
      <c r="V53">
        <f t="shared" si="306"/>
        <v>0</v>
      </c>
      <c r="W53">
        <f t="shared" si="307"/>
        <v>0</v>
      </c>
      <c r="X53">
        <f t="shared" si="308"/>
        <v>0</v>
      </c>
      <c r="Y53">
        <f t="shared" si="309"/>
        <v>0</v>
      </c>
      <c r="Z53">
        <f t="shared" si="310"/>
        <v>0</v>
      </c>
      <c r="AA53">
        <f t="shared" si="311"/>
        <v>0</v>
      </c>
      <c r="AB53">
        <f t="shared" si="312"/>
        <v>0</v>
      </c>
      <c r="AC53">
        <f t="shared" si="313"/>
        <v>0</v>
      </c>
      <c r="AD53">
        <f t="shared" si="314"/>
        <v>0</v>
      </c>
      <c r="AE53">
        <f t="shared" si="315"/>
        <v>0</v>
      </c>
      <c r="AG53" s="1">
        <f t="shared" si="395"/>
        <v>0</v>
      </c>
      <c r="AH53" s="1">
        <f t="shared" si="396"/>
        <v>0</v>
      </c>
      <c r="AI53" s="1">
        <f t="shared" si="397"/>
        <v>0</v>
      </c>
      <c r="AJ53" s="1">
        <f t="shared" si="398"/>
        <v>0</v>
      </c>
      <c r="AK53" s="27">
        <f t="shared" si="399"/>
        <v>0</v>
      </c>
      <c r="AL53" s="27">
        <f t="shared" si="400"/>
        <v>0</v>
      </c>
      <c r="AM53" s="27">
        <f t="shared" si="401"/>
        <v>0</v>
      </c>
      <c r="AN53" s="27">
        <f t="shared" si="402"/>
        <v>0</v>
      </c>
      <c r="AO53" s="27">
        <f t="shared" si="403"/>
        <v>0</v>
      </c>
      <c r="AP53" s="27">
        <f t="shared" si="404"/>
        <v>0</v>
      </c>
      <c r="AQ53" s="29">
        <f t="shared" si="405"/>
        <v>0</v>
      </c>
      <c r="AR53">
        <f t="shared" si="326"/>
        <v>0</v>
      </c>
      <c r="AS53">
        <f t="shared" si="327"/>
        <v>0</v>
      </c>
      <c r="AT53">
        <f t="shared" si="328"/>
        <v>0</v>
      </c>
      <c r="AU53">
        <f t="shared" si="329"/>
        <v>0</v>
      </c>
      <c r="AV53">
        <f t="shared" si="330"/>
        <v>0</v>
      </c>
      <c r="AW53">
        <f t="shared" si="331"/>
        <v>0</v>
      </c>
      <c r="AX53">
        <f t="shared" si="332"/>
        <v>0</v>
      </c>
      <c r="AY53">
        <f t="shared" si="333"/>
        <v>0</v>
      </c>
      <c r="AZ53">
        <f t="shared" si="334"/>
        <v>0</v>
      </c>
      <c r="BA53">
        <f t="shared" si="335"/>
        <v>0</v>
      </c>
    </row>
    <row r="54" spans="1:53" hidden="1" x14ac:dyDescent="0.3">
      <c r="A54" t="str">
        <f t="shared" si="300"/>
        <v>BrennerScott</v>
      </c>
      <c r="B54" t="s">
        <v>141</v>
      </c>
      <c r="C54" t="s">
        <v>32</v>
      </c>
      <c r="D54" t="s">
        <v>23</v>
      </c>
      <c r="E54" s="2" t="s">
        <v>283</v>
      </c>
      <c r="F54" s="2" t="s">
        <v>283</v>
      </c>
      <c r="G54" s="2" t="s">
        <v>283</v>
      </c>
      <c r="H54" s="2" t="s">
        <v>283</v>
      </c>
      <c r="I54" s="2"/>
      <c r="J54" s="2"/>
      <c r="K54" s="2"/>
      <c r="L54" s="2"/>
      <c r="M54" s="2"/>
      <c r="N54" s="2"/>
      <c r="O54" s="2"/>
      <c r="P54" s="2"/>
      <c r="Q54" s="2">
        <f t="shared" ref="Q54" si="406">+AQ54</f>
        <v>0</v>
      </c>
      <c r="R54" s="2">
        <f t="shared" ref="R54" si="407">COUNT(E54:P54)</f>
        <v>0</v>
      </c>
      <c r="S54" s="2">
        <f t="shared" ref="S54" si="408">SUM(E54:P54)</f>
        <v>0</v>
      </c>
      <c r="T54" s="2">
        <f t="shared" ref="T54" si="409">COUNTIF(E54:P54,"W")</f>
        <v>0</v>
      </c>
      <c r="U54">
        <f t="shared" si="336"/>
        <v>0</v>
      </c>
      <c r="V54">
        <f t="shared" si="306"/>
        <v>0</v>
      </c>
      <c r="W54">
        <f t="shared" si="307"/>
        <v>0</v>
      </c>
      <c r="X54">
        <f t="shared" si="308"/>
        <v>0</v>
      </c>
      <c r="Y54">
        <f t="shared" si="309"/>
        <v>0</v>
      </c>
      <c r="Z54">
        <f t="shared" si="310"/>
        <v>0</v>
      </c>
      <c r="AA54">
        <f t="shared" si="311"/>
        <v>0</v>
      </c>
      <c r="AB54">
        <f t="shared" si="312"/>
        <v>0</v>
      </c>
      <c r="AC54">
        <f t="shared" si="313"/>
        <v>0</v>
      </c>
      <c r="AD54">
        <f t="shared" si="314"/>
        <v>0</v>
      </c>
      <c r="AE54">
        <f t="shared" si="315"/>
        <v>0</v>
      </c>
      <c r="AG54" s="1">
        <f t="shared" si="337"/>
        <v>0</v>
      </c>
      <c r="AH54" s="1">
        <f t="shared" si="338"/>
        <v>0</v>
      </c>
      <c r="AI54" s="1">
        <f t="shared" si="339"/>
        <v>0</v>
      </c>
      <c r="AJ54" s="1">
        <f t="shared" si="340"/>
        <v>0</v>
      </c>
      <c r="AK54" s="27">
        <f t="shared" si="341"/>
        <v>0</v>
      </c>
      <c r="AL54" s="27">
        <f t="shared" si="342"/>
        <v>0</v>
      </c>
      <c r="AM54" s="27">
        <f t="shared" si="343"/>
        <v>0</v>
      </c>
      <c r="AN54" s="27">
        <f t="shared" si="344"/>
        <v>0</v>
      </c>
      <c r="AO54" s="27">
        <f t="shared" si="345"/>
        <v>0</v>
      </c>
      <c r="AP54" s="27">
        <f t="shared" si="346"/>
        <v>0</v>
      </c>
      <c r="AQ54" s="29">
        <f t="shared" si="347"/>
        <v>0</v>
      </c>
      <c r="AR54">
        <f t="shared" si="326"/>
        <v>0</v>
      </c>
      <c r="AS54">
        <f t="shared" si="327"/>
        <v>0</v>
      </c>
      <c r="AT54">
        <f t="shared" si="328"/>
        <v>0</v>
      </c>
      <c r="AU54">
        <f t="shared" si="329"/>
        <v>0</v>
      </c>
      <c r="AV54">
        <f t="shared" si="330"/>
        <v>0</v>
      </c>
      <c r="AW54">
        <f t="shared" si="331"/>
        <v>0</v>
      </c>
      <c r="AX54">
        <f t="shared" si="332"/>
        <v>0</v>
      </c>
      <c r="AY54">
        <f t="shared" si="333"/>
        <v>0</v>
      </c>
      <c r="AZ54">
        <f t="shared" si="334"/>
        <v>0</v>
      </c>
      <c r="BA54">
        <f t="shared" si="335"/>
        <v>0</v>
      </c>
    </row>
    <row r="55" spans="1:53" x14ac:dyDescent="0.3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53" ht="21" customHeight="1" x14ac:dyDescent="0.4">
      <c r="A56" t="str">
        <f t="shared" si="137"/>
        <v>SENIOR</v>
      </c>
      <c r="B56" s="55" t="s">
        <v>12</v>
      </c>
      <c r="C56" s="55"/>
      <c r="D56" s="55"/>
      <c r="E56" s="2" t="str">
        <f>+$E$3</f>
        <v>Michiana</v>
      </c>
      <c r="F56" s="2" t="str">
        <f>+$F$3</f>
        <v>Michiana</v>
      </c>
      <c r="G56" s="2" t="str">
        <f>+$G$3</f>
        <v>MM</v>
      </c>
      <c r="H56" s="2" t="str">
        <f>+$H$3</f>
        <v>Eastside</v>
      </c>
      <c r="I56" s="2" t="str">
        <f>+$I$3</f>
        <v>Metro</v>
      </c>
      <c r="J56" s="2" t="str">
        <f t="shared" ref="J56:P56" si="410">+J$3</f>
        <v>GL</v>
      </c>
      <c r="K56" s="2" t="str">
        <f t="shared" si="410"/>
        <v>BF</v>
      </c>
      <c r="L56" s="2" t="str">
        <f t="shared" si="410"/>
        <v>Eastside</v>
      </c>
      <c r="M56" s="2" t="str">
        <f t="shared" si="410"/>
        <v>GL</v>
      </c>
      <c r="N56" s="2" t="str">
        <f t="shared" si="410"/>
        <v>BF</v>
      </c>
      <c r="O56" s="2" t="str">
        <f t="shared" si="410"/>
        <v>MM</v>
      </c>
      <c r="P56" s="2" t="str">
        <f t="shared" si="410"/>
        <v>Metro</v>
      </c>
      <c r="Q56" s="56" t="s">
        <v>4</v>
      </c>
      <c r="R56" s="58" t="s">
        <v>5</v>
      </c>
      <c r="S56" s="56" t="s">
        <v>6</v>
      </c>
      <c r="T56" s="53" t="s">
        <v>120</v>
      </c>
    </row>
    <row r="57" spans="1:53" x14ac:dyDescent="0.3">
      <c r="A57" t="str">
        <f t="shared" si="137"/>
        <v>Last NameFirst Name</v>
      </c>
      <c r="B57" s="3" t="s">
        <v>7</v>
      </c>
      <c r="C57" s="3" t="s">
        <v>8</v>
      </c>
      <c r="D57" s="4" t="s">
        <v>9</v>
      </c>
      <c r="E57" s="20">
        <f>+E$4</f>
        <v>45773</v>
      </c>
      <c r="F57" s="20">
        <f t="shared" ref="F57:P57" si="411">+F$4</f>
        <v>45774</v>
      </c>
      <c r="G57" s="20">
        <f t="shared" si="411"/>
        <v>45781</v>
      </c>
      <c r="H57" s="20">
        <f t="shared" si="411"/>
        <v>45795</v>
      </c>
      <c r="I57" s="20">
        <f t="shared" si="411"/>
        <v>45816</v>
      </c>
      <c r="J57" s="20">
        <f t="shared" si="411"/>
        <v>45830</v>
      </c>
      <c r="K57" s="20">
        <f t="shared" si="411"/>
        <v>45837</v>
      </c>
      <c r="L57" s="20">
        <f t="shared" si="411"/>
        <v>45872</v>
      </c>
      <c r="M57" s="20">
        <f t="shared" si="411"/>
        <v>45907</v>
      </c>
      <c r="N57" s="20">
        <f t="shared" si="411"/>
        <v>45914</v>
      </c>
      <c r="O57" s="20">
        <f t="shared" si="411"/>
        <v>45928</v>
      </c>
      <c r="P57" s="20">
        <f t="shared" si="411"/>
        <v>45942</v>
      </c>
      <c r="Q57" s="57"/>
      <c r="R57" s="59"/>
      <c r="S57" s="57"/>
      <c r="T57" s="54"/>
      <c r="U57" s="2" t="s">
        <v>6</v>
      </c>
      <c r="V57" s="2">
        <v>30</v>
      </c>
      <c r="W57" s="2">
        <v>25</v>
      </c>
      <c r="X57" s="2">
        <v>21</v>
      </c>
      <c r="Y57" s="2">
        <v>18</v>
      </c>
      <c r="Z57" s="2">
        <v>16</v>
      </c>
      <c r="AA57" s="2">
        <v>15</v>
      </c>
      <c r="AB57" s="2">
        <v>14</v>
      </c>
      <c r="AC57" s="2">
        <v>13</v>
      </c>
      <c r="AD57" s="2">
        <v>12</v>
      </c>
      <c r="AE57" s="2">
        <v>11</v>
      </c>
      <c r="AF57" s="28"/>
      <c r="AG57" s="2">
        <v>30</v>
      </c>
      <c r="AH57" s="2">
        <v>25</v>
      </c>
      <c r="AI57" s="2">
        <v>21</v>
      </c>
      <c r="AJ57" s="2">
        <v>18</v>
      </c>
      <c r="AK57" s="2">
        <v>16</v>
      </c>
      <c r="AL57" s="2">
        <v>15</v>
      </c>
      <c r="AM57" s="2">
        <v>14</v>
      </c>
      <c r="AN57" s="2">
        <v>13</v>
      </c>
      <c r="AO57" s="2">
        <v>12</v>
      </c>
      <c r="AP57" s="2">
        <v>11</v>
      </c>
      <c r="AQ57" s="30"/>
      <c r="AR57" s="2">
        <v>30</v>
      </c>
      <c r="AS57" s="2">
        <v>25</v>
      </c>
      <c r="AT57" s="2">
        <v>21</v>
      </c>
      <c r="AU57" s="2">
        <v>18</v>
      </c>
      <c r="AV57" s="2">
        <v>16</v>
      </c>
      <c r="AW57" s="2">
        <v>15</v>
      </c>
      <c r="AX57" s="2">
        <v>14</v>
      </c>
      <c r="AY57" s="2">
        <v>13</v>
      </c>
      <c r="AZ57" s="2">
        <v>12</v>
      </c>
      <c r="BA57" s="2">
        <v>11</v>
      </c>
    </row>
    <row r="58" spans="1:53" x14ac:dyDescent="0.3">
      <c r="A58" t="str">
        <f t="shared" ref="A58:A64" si="412">+B58&amp;C58</f>
        <v>AherneBrian</v>
      </c>
      <c r="B58" t="s">
        <v>36</v>
      </c>
      <c r="C58" t="s">
        <v>37</v>
      </c>
      <c r="D58" t="s">
        <v>23</v>
      </c>
      <c r="E58" s="2">
        <v>21</v>
      </c>
      <c r="F58" s="2">
        <v>25</v>
      </c>
      <c r="G58" s="2">
        <v>25</v>
      </c>
      <c r="H58" s="2">
        <v>25</v>
      </c>
      <c r="I58" s="2">
        <v>25</v>
      </c>
      <c r="J58" s="2"/>
      <c r="K58" s="2"/>
      <c r="L58" s="2"/>
      <c r="M58" s="2"/>
      <c r="N58" s="2"/>
      <c r="O58" s="2"/>
      <c r="P58" s="2"/>
      <c r="Q58" s="2">
        <f t="shared" ref="Q58:Q63" si="413">+AQ58</f>
        <v>121</v>
      </c>
      <c r="R58" s="2">
        <f t="shared" ref="R58:R63" si="414">COUNT(E58:P58)</f>
        <v>5</v>
      </c>
      <c r="S58" s="2">
        <f t="shared" ref="S58:S63" si="415">SUM(E58:P58)</f>
        <v>121</v>
      </c>
      <c r="T58" s="2">
        <f t="shared" ref="T58:T63" si="416">COUNTIF(E58:P58,"W")</f>
        <v>0</v>
      </c>
      <c r="U58">
        <f t="shared" ref="U58" si="417">SUM(V58:AE58)</f>
        <v>5</v>
      </c>
      <c r="V58">
        <f>COUNTIF($E58:$P58,$V$66)</f>
        <v>0</v>
      </c>
      <c r="W58">
        <f>COUNTIF($E58:$P58,$W$66)</f>
        <v>4</v>
      </c>
      <c r="X58">
        <f>COUNTIF($E58:$P58,$X$66)</f>
        <v>1</v>
      </c>
      <c r="Y58">
        <f>COUNTIF($E58:$P58,$Y$66)</f>
        <v>0</v>
      </c>
      <c r="Z58">
        <f>COUNTIF($E58:$P58,$Z$66)</f>
        <v>0</v>
      </c>
      <c r="AA58">
        <f>COUNTIF($E58:$P58,$AA$66)</f>
        <v>0</v>
      </c>
      <c r="AB58">
        <f>COUNTIF($E58:$P58,$AB$66)</f>
        <v>0</v>
      </c>
      <c r="AC58">
        <f>COUNTIF($E58:$P58,$AC$66)</f>
        <v>0</v>
      </c>
      <c r="AD58">
        <f>COUNTIF($E58:$P58,$AD$66)</f>
        <v>0</v>
      </c>
      <c r="AE58">
        <f>COUNTIF($E58:$P58,$AE$66)</f>
        <v>0</v>
      </c>
      <c r="AG58" s="1">
        <f t="shared" ref="AG58" si="418">IF(V58&lt;9,+V58,8)</f>
        <v>0</v>
      </c>
      <c r="AH58" s="1">
        <f t="shared" ref="AH58" si="419">IF((V58+W58)&lt;9,(+W58),8-AG58)</f>
        <v>4</v>
      </c>
      <c r="AI58" s="1">
        <f>IF((+V58+W58+X58)&lt;9,+X58,8-(AG58+AH58))</f>
        <v>1</v>
      </c>
      <c r="AJ58" s="1">
        <f t="shared" ref="AJ58" si="420">IF((V58+W58+X58+Y58)&lt;9,Y58,8-(AG58+AH58+AI58))</f>
        <v>0</v>
      </c>
      <c r="AK58" s="27">
        <f t="shared" ref="AK58" si="421">IF((V58+W58+X58+Y58+Z58)&lt;9,Z58,8-(AG58+AH58+AI58+AJ58))</f>
        <v>0</v>
      </c>
      <c r="AL58" s="27">
        <f t="shared" ref="AL58" si="422">IF((V58+W58+X58+Y58+Z58+AA58)&lt;9,AA58,8-(AG58+AH58+AI58+AJ58+AK58))</f>
        <v>0</v>
      </c>
      <c r="AM58" s="27">
        <f t="shared" ref="AM58" si="423">IF((V58+W58+X58+Y58+Z58+AA58+AB58)&lt;9,AB58,8-(AG58+AH58+AI58+AJ58+AK58+AL58))</f>
        <v>0</v>
      </c>
      <c r="AN58" s="27">
        <f t="shared" ref="AN58" si="424">IF((V58+W58+X58+Y58+Z58+AA58+AB58+AC58)&lt;9,AC58,8-(AG58+AH58+AI58+AJ58+AK58+AL58+AM58))</f>
        <v>0</v>
      </c>
      <c r="AO58" s="27">
        <f t="shared" ref="AO58" si="425">IF((V58+W58+X58+Y58+Z58+AA58+AB58+AC58+AD58)&lt;9,AD58,8-(AG58+AH58+AI58+AJ58+AK58+AL58+AM58+AN58))</f>
        <v>0</v>
      </c>
      <c r="AP58" s="27">
        <f t="shared" ref="AP58" si="426">IF((V58+W58+X58+Y58+Z58+AA58+AB58+AC58+AD58+AE58)&lt;9,AE58,8-(AG58+AH58+AI58+AJ58+AK58+AL58+AM58+AN58+AO58))</f>
        <v>0</v>
      </c>
      <c r="AQ58" s="29">
        <f t="shared" ref="AQ58" si="427">SUM(AR58:BA58)</f>
        <v>121</v>
      </c>
      <c r="AR58">
        <f t="shared" ref="AR58:BA64" si="428">+AG58*AR$66</f>
        <v>0</v>
      </c>
      <c r="AS58">
        <f t="shared" si="428"/>
        <v>100</v>
      </c>
      <c r="AT58">
        <f t="shared" si="428"/>
        <v>21</v>
      </c>
      <c r="AU58">
        <f t="shared" si="428"/>
        <v>0</v>
      </c>
      <c r="AV58">
        <f t="shared" si="428"/>
        <v>0</v>
      </c>
      <c r="AW58">
        <f t="shared" si="428"/>
        <v>0</v>
      </c>
      <c r="AX58">
        <f t="shared" si="428"/>
        <v>0</v>
      </c>
      <c r="AY58">
        <f t="shared" si="428"/>
        <v>0</v>
      </c>
      <c r="AZ58">
        <f t="shared" si="428"/>
        <v>0</v>
      </c>
      <c r="BA58">
        <f t="shared" si="428"/>
        <v>0</v>
      </c>
    </row>
    <row r="59" spans="1:53" x14ac:dyDescent="0.3">
      <c r="A59" t="str">
        <f t="shared" si="412"/>
        <v>BachSimon</v>
      </c>
      <c r="B59" t="s">
        <v>50</v>
      </c>
      <c r="C59" t="s">
        <v>51</v>
      </c>
      <c r="D59" t="s">
        <v>23</v>
      </c>
      <c r="E59" s="2">
        <v>30</v>
      </c>
      <c r="F59" s="2">
        <v>30</v>
      </c>
      <c r="G59" s="2" t="s">
        <v>283</v>
      </c>
      <c r="H59" s="2" t="s">
        <v>283</v>
      </c>
      <c r="I59" s="2" t="s">
        <v>283</v>
      </c>
      <c r="J59" s="2"/>
      <c r="K59" s="2"/>
      <c r="L59" s="2"/>
      <c r="M59" s="2"/>
      <c r="N59" s="2"/>
      <c r="O59" s="2"/>
      <c r="P59" s="2"/>
      <c r="Q59" s="2">
        <f t="shared" si="413"/>
        <v>60</v>
      </c>
      <c r="R59" s="2">
        <f t="shared" si="414"/>
        <v>2</v>
      </c>
      <c r="S59" s="2">
        <f t="shared" si="415"/>
        <v>60</v>
      </c>
      <c r="T59" s="2">
        <f t="shared" si="416"/>
        <v>0</v>
      </c>
      <c r="U59">
        <f t="shared" ref="U59:U62" si="429">SUM(V59:AE59)</f>
        <v>2</v>
      </c>
      <c r="V59">
        <f>COUNTIF($E59:$P59,$V$66)</f>
        <v>2</v>
      </c>
      <c r="W59">
        <f>COUNTIF($E59:$P59,$W$66)</f>
        <v>0</v>
      </c>
      <c r="X59">
        <f>COUNTIF($E59:$P59,$X$66)</f>
        <v>0</v>
      </c>
      <c r="Y59">
        <f>COUNTIF($E59:$P59,$Y$66)</f>
        <v>0</v>
      </c>
      <c r="Z59">
        <f>COUNTIF($E59:$P59,$Z$66)</f>
        <v>0</v>
      </c>
      <c r="AA59">
        <f>COUNTIF($E59:$P59,$AA$66)</f>
        <v>0</v>
      </c>
      <c r="AB59">
        <f>COUNTIF($E59:$P59,$AB$66)</f>
        <v>0</v>
      </c>
      <c r="AC59">
        <f>COUNTIF($E59:$P59,$AC$66)</f>
        <v>0</v>
      </c>
      <c r="AD59">
        <f>COUNTIF($E59:$P59,$AD$66)</f>
        <v>0</v>
      </c>
      <c r="AE59">
        <f>COUNTIF($E59:$P59,$AE$66)</f>
        <v>0</v>
      </c>
      <c r="AG59" s="1">
        <f t="shared" ref="AG59:AG62" si="430">IF(V59&lt;9,+V59,8)</f>
        <v>2</v>
      </c>
      <c r="AH59" s="1">
        <f t="shared" ref="AH59:AH62" si="431">IF((V59+W59)&lt;9,(+W59),8-AG59)</f>
        <v>0</v>
      </c>
      <c r="AI59" s="1">
        <f t="shared" ref="AI59:AI62" si="432">IF((+V59+W59+X59)&lt;9,+X59,8-(AG59+AH59))</f>
        <v>0</v>
      </c>
      <c r="AJ59" s="1">
        <f t="shared" ref="AJ59:AJ62" si="433">IF((V59+W59+X59+Y59)&lt;9,Y59,8-(AG59+AH59+AI59))</f>
        <v>0</v>
      </c>
      <c r="AK59" s="27">
        <f t="shared" ref="AK59:AK62" si="434">IF((V59+W59+X59+Y59+Z59)&lt;9,Z59,8-(AG59+AH59+AI59+AJ59))</f>
        <v>0</v>
      </c>
      <c r="AL59" s="27">
        <f t="shared" ref="AL59:AL62" si="435">IF((V59+W59+X59+Y59+Z59+AA59)&lt;9,AA59,8-(AG59+AH59+AI59+AJ59+AK59))</f>
        <v>0</v>
      </c>
      <c r="AM59" s="27">
        <f t="shared" ref="AM59:AM62" si="436">IF((V59+W59+X59+Y59+Z59+AA59+AB59)&lt;9,AB59,8-(AG59+AH59+AI59+AJ59+AK59+AL59))</f>
        <v>0</v>
      </c>
      <c r="AN59" s="27">
        <f t="shared" ref="AN59:AN62" si="437">IF((V59+W59+X59+Y59+Z59+AA59+AB59+AC59)&lt;9,AC59,8-(AG59+AH59+AI59+AJ59+AK59+AL59+AM59))</f>
        <v>0</v>
      </c>
      <c r="AO59" s="27">
        <f t="shared" ref="AO59:AO62" si="438">IF((V59+W59+X59+Y59+Z59+AA59+AB59+AC59+AD59)&lt;9,AD59,8-(AG59+AH59+AI59+AJ59+AK59+AL59+AM59+AN59))</f>
        <v>0</v>
      </c>
      <c r="AP59" s="27">
        <f t="shared" ref="AP59:AP62" si="439">IF((V59+W59+X59+Y59+Z59+AA59+AB59+AC59+AD59+AE59)&lt;9,AE59,8-(AG59+AH59+AI59+AJ59+AK59+AL59+AM59+AN59+AO59))</f>
        <v>0</v>
      </c>
      <c r="AQ59" s="29">
        <f t="shared" ref="AQ59:AQ62" si="440">SUM(AR59:BA59)</f>
        <v>60</v>
      </c>
      <c r="AR59">
        <f t="shared" si="428"/>
        <v>60</v>
      </c>
      <c r="AS59">
        <f t="shared" si="428"/>
        <v>0</v>
      </c>
      <c r="AT59">
        <f t="shared" si="428"/>
        <v>0</v>
      </c>
      <c r="AU59">
        <f t="shared" si="428"/>
        <v>0</v>
      </c>
      <c r="AV59">
        <f t="shared" si="428"/>
        <v>0</v>
      </c>
      <c r="AW59">
        <f t="shared" si="428"/>
        <v>0</v>
      </c>
      <c r="AX59">
        <f t="shared" si="428"/>
        <v>0</v>
      </c>
      <c r="AY59">
        <f t="shared" si="428"/>
        <v>0</v>
      </c>
      <c r="AZ59">
        <f t="shared" si="428"/>
        <v>0</v>
      </c>
      <c r="BA59">
        <f t="shared" si="428"/>
        <v>0</v>
      </c>
    </row>
    <row r="60" spans="1:53" x14ac:dyDescent="0.3">
      <c r="A60" t="str">
        <f t="shared" si="412"/>
        <v>MasonLester</v>
      </c>
      <c r="B60" t="s">
        <v>33</v>
      </c>
      <c r="C60" t="s">
        <v>35</v>
      </c>
      <c r="D60" t="s">
        <v>129</v>
      </c>
      <c r="E60" s="2">
        <v>25</v>
      </c>
      <c r="F60" s="2" t="s">
        <v>295</v>
      </c>
      <c r="G60" s="2">
        <v>30</v>
      </c>
      <c r="H60" s="2" t="s">
        <v>284</v>
      </c>
      <c r="I60" s="2" t="s">
        <v>295</v>
      </c>
      <c r="J60" s="2"/>
      <c r="K60" s="2"/>
      <c r="L60" s="2"/>
      <c r="M60" s="2"/>
      <c r="N60" s="2"/>
      <c r="O60" s="2"/>
      <c r="P60" s="2"/>
      <c r="Q60" s="2">
        <f t="shared" si="413"/>
        <v>55</v>
      </c>
      <c r="R60" s="2">
        <f t="shared" si="414"/>
        <v>2</v>
      </c>
      <c r="S60" s="2">
        <f t="shared" si="415"/>
        <v>55</v>
      </c>
      <c r="T60" s="2">
        <f t="shared" si="416"/>
        <v>1</v>
      </c>
      <c r="U60">
        <f t="shared" ref="U60:U61" si="441">SUM(V60:AE60)</f>
        <v>2</v>
      </c>
      <c r="V60">
        <f t="shared" ref="V60:V61" si="442">COUNTIF($E60:$P60,$V$66)</f>
        <v>1</v>
      </c>
      <c r="W60">
        <f t="shared" ref="W60:W61" si="443">COUNTIF($E60:$P60,$W$66)</f>
        <v>1</v>
      </c>
      <c r="X60">
        <f t="shared" ref="X60:X61" si="444">COUNTIF($E60:$P60,$X$66)</f>
        <v>0</v>
      </c>
      <c r="Y60">
        <f t="shared" ref="Y60:Y61" si="445">COUNTIF($E60:$P60,$Y$66)</f>
        <v>0</v>
      </c>
      <c r="Z60">
        <f t="shared" ref="Z60:Z61" si="446">COUNTIF($E60:$P60,$Z$66)</f>
        <v>0</v>
      </c>
      <c r="AA60">
        <f t="shared" ref="AA60:AA61" si="447">COUNTIF($E60:$P60,$AA$66)</f>
        <v>0</v>
      </c>
      <c r="AB60">
        <f t="shared" ref="AB60:AB61" si="448">COUNTIF($E60:$P60,$AB$66)</f>
        <v>0</v>
      </c>
      <c r="AC60">
        <f t="shared" ref="AC60:AC61" si="449">COUNTIF($E60:$P60,$AC$66)</f>
        <v>0</v>
      </c>
      <c r="AD60">
        <f t="shared" ref="AD60:AD61" si="450">COUNTIF($E60:$P60,$AD$66)</f>
        <v>0</v>
      </c>
      <c r="AE60">
        <f t="shared" ref="AE60:AE61" si="451">COUNTIF($E60:$P60,$AE$66)</f>
        <v>0</v>
      </c>
      <c r="AG60" s="1">
        <f t="shared" ref="AG60:AG61" si="452">IF(V60&lt;9,+V60,8)</f>
        <v>1</v>
      </c>
      <c r="AH60" s="1">
        <f t="shared" ref="AH60:AH61" si="453">IF((V60+W60)&lt;9,(+W60),8-AG60)</f>
        <v>1</v>
      </c>
      <c r="AI60" s="1">
        <f t="shared" ref="AI60:AI61" si="454">IF((+V60+W60+X60)&lt;9,+X60,8-(AG60+AH60))</f>
        <v>0</v>
      </c>
      <c r="AJ60" s="1">
        <f t="shared" ref="AJ60:AJ61" si="455">IF((V60+W60+X60+Y60)&lt;9,Y60,8-(AG60+AH60+AI60))</f>
        <v>0</v>
      </c>
      <c r="AK60" s="27">
        <f t="shared" ref="AK60:AK61" si="456">IF((V60+W60+X60+Y60+Z60)&lt;9,Z60,8-(AG60+AH60+AI60+AJ60))</f>
        <v>0</v>
      </c>
      <c r="AL60" s="27">
        <f t="shared" ref="AL60:AL61" si="457">IF((V60+W60+X60+Y60+Z60+AA60)&lt;9,AA60,8-(AG60+AH60+AI60+AJ60+AK60))</f>
        <v>0</v>
      </c>
      <c r="AM60" s="27">
        <f t="shared" ref="AM60:AM61" si="458">IF((V60+W60+X60+Y60+Z60+AA60+AB60)&lt;9,AB60,8-(AG60+AH60+AI60+AJ60+AK60+AL60))</f>
        <v>0</v>
      </c>
      <c r="AN60" s="27">
        <f t="shared" ref="AN60:AN61" si="459">IF((V60+W60+X60+Y60+Z60+AA60+AB60+AC60)&lt;9,AC60,8-(AG60+AH60+AI60+AJ60+AK60+AL60+AM60))</f>
        <v>0</v>
      </c>
      <c r="AO60" s="27">
        <f t="shared" ref="AO60:AO61" si="460">IF((V60+W60+X60+Y60+Z60+AA60+AB60+AC60+AD60)&lt;9,AD60,8-(AG60+AH60+AI60+AJ60+AK60+AL60+AM60+AN60))</f>
        <v>0</v>
      </c>
      <c r="AP60" s="27">
        <f t="shared" ref="AP60:AP61" si="461">IF((V60+W60+X60+Y60+Z60+AA60+AB60+AC60+AD60+AE60)&lt;9,AE60,8-(AG60+AH60+AI60+AJ60+AK60+AL60+AM60+AN60+AO60))</f>
        <v>0</v>
      </c>
      <c r="AQ60" s="29">
        <f t="shared" ref="AQ60:AQ61" si="462">SUM(AR60:BA60)</f>
        <v>55</v>
      </c>
      <c r="AR60">
        <f t="shared" ref="AR60:AR61" si="463">+AG60*AR$66</f>
        <v>30</v>
      </c>
      <c r="AS60">
        <f t="shared" ref="AS60:AS61" si="464">+AH60*AS$66</f>
        <v>25</v>
      </c>
      <c r="AT60">
        <f t="shared" ref="AT60:AT61" si="465">+AI60*AT$66</f>
        <v>0</v>
      </c>
      <c r="AU60">
        <f t="shared" ref="AU60:AU61" si="466">+AJ60*AU$66</f>
        <v>0</v>
      </c>
      <c r="AV60">
        <f t="shared" ref="AV60:AV61" si="467">+AK60*AV$66</f>
        <v>0</v>
      </c>
      <c r="AW60">
        <f t="shared" ref="AW60:AW61" si="468">+AL60*AW$66</f>
        <v>0</v>
      </c>
      <c r="AX60">
        <f t="shared" ref="AX60:AX61" si="469">+AM60*AX$66</f>
        <v>0</v>
      </c>
      <c r="AY60">
        <f t="shared" ref="AY60:AY61" si="470">+AN60*AY$66</f>
        <v>0</v>
      </c>
      <c r="AZ60">
        <f t="shared" ref="AZ60:AZ61" si="471">+AO60*AZ$66</f>
        <v>0</v>
      </c>
      <c r="BA60">
        <f t="shared" ref="BA60:BA61" si="472">+AP60*BA$66</f>
        <v>0</v>
      </c>
    </row>
    <row r="61" spans="1:53" x14ac:dyDescent="0.3">
      <c r="A61" t="str">
        <f t="shared" si="412"/>
        <v>KazmierczakCraig</v>
      </c>
      <c r="B61" t="s">
        <v>321</v>
      </c>
      <c r="C61" t="s">
        <v>322</v>
      </c>
      <c r="D61" t="s">
        <v>18</v>
      </c>
      <c r="E61" s="2" t="s">
        <v>283</v>
      </c>
      <c r="F61" s="2" t="s">
        <v>283</v>
      </c>
      <c r="G61" s="2" t="s">
        <v>283</v>
      </c>
      <c r="H61" s="2">
        <v>30</v>
      </c>
      <c r="I61" s="2" t="s">
        <v>284</v>
      </c>
      <c r="J61" s="2"/>
      <c r="K61" s="2"/>
      <c r="L61" s="2"/>
      <c r="M61" s="2"/>
      <c r="N61" s="2"/>
      <c r="O61" s="2"/>
      <c r="P61" s="2"/>
      <c r="Q61" s="2">
        <f t="shared" si="413"/>
        <v>30</v>
      </c>
      <c r="R61" s="2">
        <f t="shared" si="414"/>
        <v>1</v>
      </c>
      <c r="S61" s="2">
        <f t="shared" si="415"/>
        <v>30</v>
      </c>
      <c r="T61" s="2">
        <f t="shared" si="416"/>
        <v>1</v>
      </c>
      <c r="U61">
        <f t="shared" si="441"/>
        <v>1</v>
      </c>
      <c r="V61">
        <f t="shared" si="442"/>
        <v>1</v>
      </c>
      <c r="W61">
        <f t="shared" si="443"/>
        <v>0</v>
      </c>
      <c r="X61">
        <f t="shared" si="444"/>
        <v>0</v>
      </c>
      <c r="Y61">
        <f t="shared" si="445"/>
        <v>0</v>
      </c>
      <c r="Z61">
        <f t="shared" si="446"/>
        <v>0</v>
      </c>
      <c r="AA61">
        <f t="shared" si="447"/>
        <v>0</v>
      </c>
      <c r="AB61">
        <f t="shared" si="448"/>
        <v>0</v>
      </c>
      <c r="AC61">
        <f t="shared" si="449"/>
        <v>0</v>
      </c>
      <c r="AD61">
        <f t="shared" si="450"/>
        <v>0</v>
      </c>
      <c r="AE61">
        <f t="shared" si="451"/>
        <v>0</v>
      </c>
      <c r="AG61" s="1">
        <f t="shared" si="452"/>
        <v>1</v>
      </c>
      <c r="AH61" s="1">
        <f t="shared" si="453"/>
        <v>0</v>
      </c>
      <c r="AI61" s="1">
        <f t="shared" si="454"/>
        <v>0</v>
      </c>
      <c r="AJ61" s="1">
        <f t="shared" si="455"/>
        <v>0</v>
      </c>
      <c r="AK61" s="27">
        <f t="shared" si="456"/>
        <v>0</v>
      </c>
      <c r="AL61" s="27">
        <f t="shared" si="457"/>
        <v>0</v>
      </c>
      <c r="AM61" s="27">
        <f t="shared" si="458"/>
        <v>0</v>
      </c>
      <c r="AN61" s="27">
        <f t="shared" si="459"/>
        <v>0</v>
      </c>
      <c r="AO61" s="27">
        <f t="shared" si="460"/>
        <v>0</v>
      </c>
      <c r="AP61" s="27">
        <f t="shared" si="461"/>
        <v>0</v>
      </c>
      <c r="AQ61" s="29">
        <f t="shared" si="462"/>
        <v>30</v>
      </c>
      <c r="AR61">
        <f t="shared" si="463"/>
        <v>30</v>
      </c>
      <c r="AS61">
        <f t="shared" si="464"/>
        <v>0</v>
      </c>
      <c r="AT61">
        <f t="shared" si="465"/>
        <v>0</v>
      </c>
      <c r="AU61">
        <f t="shared" si="466"/>
        <v>0</v>
      </c>
      <c r="AV61">
        <f t="shared" si="467"/>
        <v>0</v>
      </c>
      <c r="AW61">
        <f t="shared" si="468"/>
        <v>0</v>
      </c>
      <c r="AX61">
        <f t="shared" si="469"/>
        <v>0</v>
      </c>
      <c r="AY61">
        <f t="shared" si="470"/>
        <v>0</v>
      </c>
      <c r="AZ61">
        <f t="shared" si="471"/>
        <v>0</v>
      </c>
      <c r="BA61">
        <f t="shared" si="472"/>
        <v>0</v>
      </c>
    </row>
    <row r="62" spans="1:53" x14ac:dyDescent="0.3">
      <c r="A62" t="str">
        <f t="shared" si="412"/>
        <v>HaddenRoss</v>
      </c>
      <c r="B62" t="s">
        <v>19</v>
      </c>
      <c r="C62" t="s">
        <v>20</v>
      </c>
      <c r="D62" t="s">
        <v>129</v>
      </c>
      <c r="E62" s="2" t="s">
        <v>283</v>
      </c>
      <c r="F62" s="2" t="s">
        <v>283</v>
      </c>
      <c r="G62" s="2" t="s">
        <v>283</v>
      </c>
      <c r="H62" s="2" t="s">
        <v>284</v>
      </c>
      <c r="I62" s="2">
        <v>30</v>
      </c>
      <c r="J62" s="2"/>
      <c r="K62" s="2"/>
      <c r="L62" s="2"/>
      <c r="M62" s="2"/>
      <c r="N62" s="2"/>
      <c r="O62" s="2"/>
      <c r="P62" s="2"/>
      <c r="Q62" s="2">
        <f t="shared" si="413"/>
        <v>30</v>
      </c>
      <c r="R62" s="2">
        <f t="shared" si="414"/>
        <v>1</v>
      </c>
      <c r="S62" s="2">
        <f t="shared" si="415"/>
        <v>30</v>
      </c>
      <c r="T62" s="2">
        <f t="shared" si="416"/>
        <v>1</v>
      </c>
      <c r="U62">
        <f t="shared" si="429"/>
        <v>1</v>
      </c>
      <c r="V62">
        <f>COUNTIF($E62:$P62,$V$66)</f>
        <v>1</v>
      </c>
      <c r="W62">
        <f>COUNTIF($E62:$P62,$W$66)</f>
        <v>0</v>
      </c>
      <c r="X62">
        <f>COUNTIF($E62:$P62,$X$66)</f>
        <v>0</v>
      </c>
      <c r="Y62">
        <f>COUNTIF($E62:$P62,$Y$66)</f>
        <v>0</v>
      </c>
      <c r="Z62">
        <f>COUNTIF($E62:$P62,$Z$66)</f>
        <v>0</v>
      </c>
      <c r="AA62">
        <f>COUNTIF($E62:$P62,$AA$66)</f>
        <v>0</v>
      </c>
      <c r="AB62">
        <f>COUNTIF($E62:$P62,$AB$66)</f>
        <v>0</v>
      </c>
      <c r="AC62">
        <f>COUNTIF($E62:$P62,$AC$66)</f>
        <v>0</v>
      </c>
      <c r="AD62">
        <f>COUNTIF($E62:$P62,$AD$66)</f>
        <v>0</v>
      </c>
      <c r="AE62">
        <f>COUNTIF($E62:$P62,$AE$66)</f>
        <v>0</v>
      </c>
      <c r="AG62" s="1">
        <f t="shared" si="430"/>
        <v>1</v>
      </c>
      <c r="AH62" s="1">
        <f t="shared" si="431"/>
        <v>0</v>
      </c>
      <c r="AI62" s="1">
        <f t="shared" si="432"/>
        <v>0</v>
      </c>
      <c r="AJ62" s="1">
        <f t="shared" si="433"/>
        <v>0</v>
      </c>
      <c r="AK62" s="27">
        <f t="shared" si="434"/>
        <v>0</v>
      </c>
      <c r="AL62" s="27">
        <f t="shared" si="435"/>
        <v>0</v>
      </c>
      <c r="AM62" s="27">
        <f t="shared" si="436"/>
        <v>0</v>
      </c>
      <c r="AN62" s="27">
        <f t="shared" si="437"/>
        <v>0</v>
      </c>
      <c r="AO62" s="27">
        <f t="shared" si="438"/>
        <v>0</v>
      </c>
      <c r="AP62" s="27">
        <f t="shared" si="439"/>
        <v>0</v>
      </c>
      <c r="AQ62" s="29">
        <f t="shared" si="440"/>
        <v>30</v>
      </c>
      <c r="AR62">
        <f t="shared" si="428"/>
        <v>30</v>
      </c>
      <c r="AS62">
        <f t="shared" si="428"/>
        <v>0</v>
      </c>
      <c r="AT62">
        <f t="shared" si="428"/>
        <v>0</v>
      </c>
      <c r="AU62">
        <f t="shared" si="428"/>
        <v>0</v>
      </c>
      <c r="AV62">
        <f t="shared" si="428"/>
        <v>0</v>
      </c>
      <c r="AW62">
        <f t="shared" si="428"/>
        <v>0</v>
      </c>
      <c r="AX62">
        <f t="shared" si="428"/>
        <v>0</v>
      </c>
      <c r="AY62">
        <f t="shared" si="428"/>
        <v>0</v>
      </c>
      <c r="AZ62">
        <f t="shared" si="428"/>
        <v>0</v>
      </c>
      <c r="BA62">
        <f t="shared" si="428"/>
        <v>0</v>
      </c>
    </row>
    <row r="63" spans="1:53" hidden="1" x14ac:dyDescent="0.3">
      <c r="A63" t="str">
        <f t="shared" si="412"/>
        <v>AlwineScott</v>
      </c>
      <c r="B63" t="s">
        <v>31</v>
      </c>
      <c r="C63" t="s">
        <v>32</v>
      </c>
      <c r="D63" s="5" t="s">
        <v>24</v>
      </c>
      <c r="E63" s="2" t="s">
        <v>284</v>
      </c>
      <c r="F63" s="2" t="s">
        <v>284</v>
      </c>
      <c r="G63" s="2" t="s">
        <v>283</v>
      </c>
      <c r="H63" s="2" t="s">
        <v>283</v>
      </c>
      <c r="I63" s="2" t="s">
        <v>283</v>
      </c>
      <c r="J63" s="2"/>
      <c r="K63" s="2"/>
      <c r="L63" s="2"/>
      <c r="M63" s="2"/>
      <c r="N63" s="2"/>
      <c r="O63" s="2"/>
      <c r="P63" s="2"/>
      <c r="Q63" s="2">
        <f t="shared" si="413"/>
        <v>0</v>
      </c>
      <c r="R63" s="2">
        <f t="shared" si="414"/>
        <v>0</v>
      </c>
      <c r="S63" s="2">
        <f t="shared" si="415"/>
        <v>0</v>
      </c>
      <c r="T63" s="2">
        <f t="shared" si="416"/>
        <v>2</v>
      </c>
      <c r="U63">
        <f t="shared" ref="U63" si="473">SUM(V63:AE63)</f>
        <v>0</v>
      </c>
      <c r="V63">
        <f>COUNTIF($E63:$P63,$V$66)</f>
        <v>0</v>
      </c>
      <c r="W63">
        <f>COUNTIF($E63:$P63,$W$66)</f>
        <v>0</v>
      </c>
      <c r="X63">
        <f>COUNTIF($E63:$P63,$X$66)</f>
        <v>0</v>
      </c>
      <c r="Y63">
        <f>COUNTIF($E63:$P63,$Y$66)</f>
        <v>0</v>
      </c>
      <c r="Z63">
        <f>COUNTIF($E63:$P63,$Z$66)</f>
        <v>0</v>
      </c>
      <c r="AA63">
        <f>COUNTIF($E63:$P63,$AA$66)</f>
        <v>0</v>
      </c>
      <c r="AB63">
        <f>COUNTIF($E63:$P63,$AB$66)</f>
        <v>0</v>
      </c>
      <c r="AC63">
        <f>COUNTIF($E63:$P63,$AC$66)</f>
        <v>0</v>
      </c>
      <c r="AD63">
        <f>COUNTIF($E63:$P63,$AD$66)</f>
        <v>0</v>
      </c>
      <c r="AE63">
        <f>COUNTIF($E63:$P63,$AE$66)</f>
        <v>0</v>
      </c>
      <c r="AG63" s="1">
        <f t="shared" ref="AG63" si="474">IF(V63&lt;9,+V63,8)</f>
        <v>0</v>
      </c>
      <c r="AH63" s="1">
        <f t="shared" ref="AH63" si="475">IF((V63+W63)&lt;9,(+W63),8-AG63)</f>
        <v>0</v>
      </c>
      <c r="AI63" s="1">
        <f t="shared" ref="AI63" si="476">IF((+V63+W63+X63)&lt;9,+X63,8-(AG63+AH63))</f>
        <v>0</v>
      </c>
      <c r="AJ63" s="1">
        <f t="shared" ref="AJ63" si="477">IF((V63+W63+X63+Y63)&lt;9,Y63,8-(AG63+AH63+AI63))</f>
        <v>0</v>
      </c>
      <c r="AK63" s="27">
        <f t="shared" ref="AK63" si="478">IF((V63+W63+X63+Y63+Z63)&lt;9,Z63,8-(AG63+AH63+AI63+AJ63))</f>
        <v>0</v>
      </c>
      <c r="AL63" s="27">
        <f t="shared" ref="AL63" si="479">IF((V63+W63+X63+Y63+Z63+AA63)&lt;9,AA63,8-(AG63+AH63+AI63+AJ63+AK63))</f>
        <v>0</v>
      </c>
      <c r="AM63" s="27">
        <f t="shared" ref="AM63" si="480">IF((V63+W63+X63+Y63+Z63+AA63+AB63)&lt;9,AB63,8-(AG63+AH63+AI63+AJ63+AK63+AL63))</f>
        <v>0</v>
      </c>
      <c r="AN63" s="27">
        <f t="shared" ref="AN63" si="481">IF((V63+W63+X63+Y63+Z63+AA63+AB63+AC63)&lt;9,AC63,8-(AG63+AH63+AI63+AJ63+AK63+AL63+AM63))</f>
        <v>0</v>
      </c>
      <c r="AO63" s="27">
        <f t="shared" ref="AO63" si="482">IF((V63+W63+X63+Y63+Z63+AA63+AB63+AC63+AD63)&lt;9,AD63,8-(AG63+AH63+AI63+AJ63+AK63+AL63+AM63+AN63))</f>
        <v>0</v>
      </c>
      <c r="AP63" s="27">
        <f t="shared" ref="AP63" si="483">IF((V63+W63+X63+Y63+Z63+AA63+AB63+AC63+AD63+AE63)&lt;9,AE63,8-(AG63+AH63+AI63+AJ63+AK63+AL63+AM63+AN63+AO63))</f>
        <v>0</v>
      </c>
      <c r="AQ63" s="29">
        <f t="shared" ref="AQ63" si="484">SUM(AR63:BA63)</f>
        <v>0</v>
      </c>
      <c r="AR63">
        <f t="shared" ref="AR63" si="485">+AG63*AR$66</f>
        <v>0</v>
      </c>
      <c r="AS63">
        <f t="shared" ref="AS63" si="486">+AH63*AS$66</f>
        <v>0</v>
      </c>
      <c r="AT63">
        <f t="shared" ref="AT63" si="487">+AI63*AT$66</f>
        <v>0</v>
      </c>
      <c r="AU63">
        <f t="shared" ref="AU63" si="488">+AJ63*AU$66</f>
        <v>0</v>
      </c>
      <c r="AV63">
        <f t="shared" ref="AV63" si="489">+AK63*AV$66</f>
        <v>0</v>
      </c>
      <c r="AW63">
        <f t="shared" ref="AW63" si="490">+AL63*AW$66</f>
        <v>0</v>
      </c>
      <c r="AX63">
        <f t="shared" ref="AX63" si="491">+AM63*AX$66</f>
        <v>0</v>
      </c>
      <c r="AY63">
        <f t="shared" ref="AY63" si="492">+AN63*AY$66</f>
        <v>0</v>
      </c>
      <c r="AZ63">
        <f t="shared" ref="AZ63" si="493">+AO63*AZ$66</f>
        <v>0</v>
      </c>
      <c r="BA63">
        <f t="shared" ref="BA63" si="494">+AP63*BA$66</f>
        <v>0</v>
      </c>
    </row>
    <row r="64" spans="1:53" hidden="1" x14ac:dyDescent="0.3">
      <c r="A64" t="str">
        <f t="shared" si="412"/>
        <v/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>
        <f t="shared" ref="Q64" si="495">+AQ64</f>
        <v>0</v>
      </c>
      <c r="R64" s="2">
        <f t="shared" ref="R64" si="496">COUNT(E64:P64)</f>
        <v>0</v>
      </c>
      <c r="S64" s="2">
        <f t="shared" ref="S64" si="497">SUM(E64:P64)</f>
        <v>0</v>
      </c>
      <c r="T64" s="2">
        <f t="shared" ref="T64" si="498">COUNTIF(E64:P64,"W")</f>
        <v>0</v>
      </c>
      <c r="U64">
        <f t="shared" ref="U64" si="499">SUM(V64:AE64)</f>
        <v>0</v>
      </c>
      <c r="V64">
        <f>COUNTIF($E64:$P64,$V$66)</f>
        <v>0</v>
      </c>
      <c r="W64">
        <f>COUNTIF($E64:$P64,$W$66)</f>
        <v>0</v>
      </c>
      <c r="X64">
        <f>COUNTIF($E64:$P64,$X$66)</f>
        <v>0</v>
      </c>
      <c r="Y64">
        <f>COUNTIF($E64:$P64,$Y$66)</f>
        <v>0</v>
      </c>
      <c r="Z64">
        <f>COUNTIF($E64:$P64,$Z$66)</f>
        <v>0</v>
      </c>
      <c r="AA64">
        <f>COUNTIF($E64:$P64,$AA$66)</f>
        <v>0</v>
      </c>
      <c r="AB64">
        <f>COUNTIF($E64:$P64,$AB$66)</f>
        <v>0</v>
      </c>
      <c r="AC64">
        <f>COUNTIF($E64:$P64,$AC$66)</f>
        <v>0</v>
      </c>
      <c r="AD64">
        <f>COUNTIF($E64:$P64,$AD$66)</f>
        <v>0</v>
      </c>
      <c r="AE64">
        <f>COUNTIF($E64:$P64,$AE$66)</f>
        <v>0</v>
      </c>
      <c r="AG64" s="1">
        <f t="shared" ref="AG64" si="500">IF(V64&lt;9,+V64,8)</f>
        <v>0</v>
      </c>
      <c r="AH64" s="1">
        <f t="shared" ref="AH64" si="501">IF((V64+W64)&lt;9,(+W64),8-AG64)</f>
        <v>0</v>
      </c>
      <c r="AI64" s="1">
        <f t="shared" ref="AI64" si="502">IF((+V64+W64+X64)&lt;9,+X64,8-(AG64+AH64))</f>
        <v>0</v>
      </c>
      <c r="AJ64" s="1">
        <f t="shared" ref="AJ64" si="503">IF((V64+W64+X64+Y64)&lt;9,Y64,8-(AG64+AH64+AI64))</f>
        <v>0</v>
      </c>
      <c r="AK64" s="27">
        <f t="shared" ref="AK64" si="504">IF((V64+W64+X64+Y64+Z64)&lt;9,Z64,8-(AG64+AH64+AI64+AJ64))</f>
        <v>0</v>
      </c>
      <c r="AL64" s="27">
        <f t="shared" ref="AL64" si="505">IF((V64+W64+X64+Y64+Z64+AA64)&lt;9,AA64,8-(AG64+AH64+AI64+AJ64+AK64))</f>
        <v>0</v>
      </c>
      <c r="AM64" s="27">
        <f t="shared" ref="AM64" si="506">IF((V64+W64+X64+Y64+Z64+AA64+AB64)&lt;9,AB64,8-(AG64+AH64+AI64+AJ64+AK64+AL64))</f>
        <v>0</v>
      </c>
      <c r="AN64" s="27">
        <f t="shared" ref="AN64" si="507">IF((V64+W64+X64+Y64+Z64+AA64+AB64+AC64)&lt;9,AC64,8-(AG64+AH64+AI64+AJ64+AK64+AL64+AM64))</f>
        <v>0</v>
      </c>
      <c r="AO64" s="27">
        <f t="shared" ref="AO64" si="508">IF((V64+W64+X64+Y64+Z64+AA64+AB64+AC64+AD64)&lt;9,AD64,8-(AG64+AH64+AI64+AJ64+AK64+AL64+AM64+AN64))</f>
        <v>0</v>
      </c>
      <c r="AP64" s="27">
        <f t="shared" ref="AP64" si="509">IF((V64+W64+X64+Y64+Z64+AA64+AB64+AC64+AD64+AE64)&lt;9,AE64,8-(AG64+AH64+AI64+AJ64+AK64+AL64+AM64+AN64+AO64))</f>
        <v>0</v>
      </c>
      <c r="AQ64" s="29">
        <f t="shared" ref="AQ64" si="510">SUM(AR64:BA64)</f>
        <v>0</v>
      </c>
      <c r="AR64">
        <f t="shared" si="428"/>
        <v>0</v>
      </c>
      <c r="AS64">
        <f t="shared" si="428"/>
        <v>0</v>
      </c>
      <c r="AT64">
        <f t="shared" si="428"/>
        <v>0</v>
      </c>
      <c r="AU64">
        <f t="shared" si="428"/>
        <v>0</v>
      </c>
      <c r="AV64">
        <f t="shared" si="428"/>
        <v>0</v>
      </c>
      <c r="AW64">
        <f t="shared" si="428"/>
        <v>0</v>
      </c>
      <c r="AX64">
        <f t="shared" si="428"/>
        <v>0</v>
      </c>
      <c r="AY64">
        <f t="shared" si="428"/>
        <v>0</v>
      </c>
      <c r="AZ64">
        <f t="shared" si="428"/>
        <v>0</v>
      </c>
      <c r="BA64">
        <f t="shared" si="428"/>
        <v>0</v>
      </c>
    </row>
    <row r="65" spans="1:53" x14ac:dyDescent="0.3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53" ht="21" customHeight="1" x14ac:dyDescent="0.4">
      <c r="A66" t="str">
        <f t="shared" si="137"/>
        <v>SPORTSMAN</v>
      </c>
      <c r="B66" s="60" t="s">
        <v>13</v>
      </c>
      <c r="C66" s="61"/>
      <c r="D66" s="62"/>
      <c r="E66" s="2" t="str">
        <f>+$E$3</f>
        <v>Michiana</v>
      </c>
      <c r="F66" s="2" t="str">
        <f>+$F$3</f>
        <v>Michiana</v>
      </c>
      <c r="G66" s="2" t="str">
        <f>+$G$3</f>
        <v>MM</v>
      </c>
      <c r="H66" s="2" t="str">
        <f>+$H$3</f>
        <v>Eastside</v>
      </c>
      <c r="I66" s="2" t="str">
        <f>+$I$3</f>
        <v>Metro</v>
      </c>
      <c r="J66" s="2" t="str">
        <f t="shared" ref="J66:P66" si="511">+J$3</f>
        <v>GL</v>
      </c>
      <c r="K66" s="2" t="str">
        <f t="shared" si="511"/>
        <v>BF</v>
      </c>
      <c r="L66" s="2" t="str">
        <f t="shared" si="511"/>
        <v>Eastside</v>
      </c>
      <c r="M66" s="2" t="str">
        <f t="shared" si="511"/>
        <v>GL</v>
      </c>
      <c r="N66" s="2" t="str">
        <f t="shared" si="511"/>
        <v>BF</v>
      </c>
      <c r="O66" s="2" t="str">
        <f t="shared" si="511"/>
        <v>MM</v>
      </c>
      <c r="P66" s="2" t="str">
        <f t="shared" si="511"/>
        <v>Metro</v>
      </c>
      <c r="Q66" s="56" t="s">
        <v>4</v>
      </c>
      <c r="R66" s="58" t="s">
        <v>5</v>
      </c>
      <c r="S66" s="56" t="s">
        <v>6</v>
      </c>
      <c r="T66" s="53" t="s">
        <v>120</v>
      </c>
      <c r="U66" s="2" t="s">
        <v>6</v>
      </c>
      <c r="V66" s="2">
        <v>30</v>
      </c>
      <c r="W66" s="2">
        <v>25</v>
      </c>
      <c r="X66" s="2">
        <v>21</v>
      </c>
      <c r="Y66" s="2">
        <v>18</v>
      </c>
      <c r="Z66" s="2">
        <v>16</v>
      </c>
      <c r="AA66" s="2">
        <v>15</v>
      </c>
      <c r="AB66" s="2">
        <v>14</v>
      </c>
      <c r="AC66" s="2">
        <v>13</v>
      </c>
      <c r="AD66" s="2">
        <v>12</v>
      </c>
      <c r="AE66" s="2">
        <v>11</v>
      </c>
      <c r="AF66" s="28"/>
      <c r="AG66" s="2">
        <v>30</v>
      </c>
      <c r="AH66" s="2">
        <v>25</v>
      </c>
      <c r="AI66" s="2">
        <v>21</v>
      </c>
      <c r="AJ66" s="2">
        <v>18</v>
      </c>
      <c r="AK66" s="2">
        <v>16</v>
      </c>
      <c r="AL66" s="2">
        <v>15</v>
      </c>
      <c r="AM66" s="2">
        <v>14</v>
      </c>
      <c r="AN66" s="2">
        <v>13</v>
      </c>
      <c r="AO66" s="2">
        <v>12</v>
      </c>
      <c r="AP66" s="2">
        <v>11</v>
      </c>
      <c r="AQ66" s="30"/>
      <c r="AR66" s="2">
        <v>30</v>
      </c>
      <c r="AS66" s="2">
        <v>25</v>
      </c>
      <c r="AT66" s="2">
        <v>21</v>
      </c>
      <c r="AU66" s="2">
        <v>18</v>
      </c>
      <c r="AV66" s="2">
        <v>16</v>
      </c>
      <c r="AW66" s="2">
        <v>15</v>
      </c>
      <c r="AX66" s="2">
        <v>14</v>
      </c>
      <c r="AY66" s="2">
        <v>13</v>
      </c>
      <c r="AZ66" s="2">
        <v>12</v>
      </c>
      <c r="BA66" s="2">
        <v>11</v>
      </c>
    </row>
    <row r="67" spans="1:53" x14ac:dyDescent="0.3">
      <c r="A67" t="str">
        <f t="shared" si="137"/>
        <v>Last NameFirst Name</v>
      </c>
      <c r="B67" s="3" t="s">
        <v>7</v>
      </c>
      <c r="C67" s="3" t="s">
        <v>8</v>
      </c>
      <c r="D67" s="4" t="s">
        <v>9</v>
      </c>
      <c r="E67" s="20">
        <f>+E$4</f>
        <v>45773</v>
      </c>
      <c r="F67" s="20">
        <f t="shared" ref="F67:P67" si="512">+F$4</f>
        <v>45774</v>
      </c>
      <c r="G67" s="20">
        <f t="shared" si="512"/>
        <v>45781</v>
      </c>
      <c r="H67" s="20">
        <f t="shared" si="512"/>
        <v>45795</v>
      </c>
      <c r="I67" s="20">
        <f t="shared" si="512"/>
        <v>45816</v>
      </c>
      <c r="J67" s="20">
        <f t="shared" si="512"/>
        <v>45830</v>
      </c>
      <c r="K67" s="20">
        <f t="shared" si="512"/>
        <v>45837</v>
      </c>
      <c r="L67" s="20">
        <f t="shared" si="512"/>
        <v>45872</v>
      </c>
      <c r="M67" s="20">
        <f t="shared" si="512"/>
        <v>45907</v>
      </c>
      <c r="N67" s="20">
        <f t="shared" si="512"/>
        <v>45914</v>
      </c>
      <c r="O67" s="20">
        <f t="shared" si="512"/>
        <v>45928</v>
      </c>
      <c r="P67" s="20">
        <f t="shared" si="512"/>
        <v>45942</v>
      </c>
      <c r="Q67" s="57"/>
      <c r="R67" s="59"/>
      <c r="S67" s="57"/>
      <c r="T67" s="54"/>
    </row>
    <row r="68" spans="1:53" x14ac:dyDescent="0.3">
      <c r="A68" t="str">
        <f t="shared" ref="A68:A85" si="513">+B68&amp;C68</f>
        <v>WatanabeKunio</v>
      </c>
      <c r="B68" t="s">
        <v>181</v>
      </c>
      <c r="C68" t="s">
        <v>182</v>
      </c>
      <c r="D68" t="s">
        <v>23</v>
      </c>
      <c r="E68" s="2">
        <v>30</v>
      </c>
      <c r="F68" s="2">
        <v>30</v>
      </c>
      <c r="G68" s="2" t="s">
        <v>283</v>
      </c>
      <c r="H68" s="2" t="s">
        <v>283</v>
      </c>
      <c r="I68" s="2">
        <v>25</v>
      </c>
      <c r="J68" s="2"/>
      <c r="K68" s="2"/>
      <c r="L68" s="2"/>
      <c r="M68" s="2"/>
      <c r="N68" s="2"/>
      <c r="O68" s="2"/>
      <c r="P68" s="2"/>
      <c r="Q68" s="2">
        <f t="shared" ref="Q68:Q85" si="514">+AQ68</f>
        <v>85</v>
      </c>
      <c r="R68" s="2">
        <f t="shared" ref="R68:R85" si="515">COUNT(E68:P68)</f>
        <v>3</v>
      </c>
      <c r="S68" s="2">
        <f t="shared" ref="S68:S85" si="516">SUM(E68:P68)</f>
        <v>85</v>
      </c>
      <c r="T68" s="2">
        <f t="shared" ref="T68:T85" si="517">COUNTIF(E68:P68,"W")</f>
        <v>0</v>
      </c>
      <c r="U68">
        <f>SUM(V68:AE68)</f>
        <v>3</v>
      </c>
      <c r="V68">
        <f>COUNTIF($E68:$P68,$V$66)</f>
        <v>2</v>
      </c>
      <c r="W68">
        <f>COUNTIF($E68:$P68,$W$66)</f>
        <v>1</v>
      </c>
      <c r="X68">
        <f>COUNTIF($E68:$P68,$X$66)</f>
        <v>0</v>
      </c>
      <c r="Y68">
        <f>COUNTIF($E68:$P68,$Y$66)</f>
        <v>0</v>
      </c>
      <c r="Z68">
        <f>COUNTIF($E68:$P68,$Z$66)</f>
        <v>0</v>
      </c>
      <c r="AA68">
        <f>COUNTIF($E68:$P68,$AA$66)</f>
        <v>0</v>
      </c>
      <c r="AB68">
        <f>COUNTIF($E68:$P68,$AB$66)</f>
        <v>0</v>
      </c>
      <c r="AC68">
        <f>COUNTIF($E68:$P68,$AC$66)</f>
        <v>0</v>
      </c>
      <c r="AD68">
        <f>COUNTIF($E68:$P68,$AD$66)</f>
        <v>0</v>
      </c>
      <c r="AE68">
        <f>COUNTIF($E68:$P68,$AE$66)</f>
        <v>0</v>
      </c>
      <c r="AG68" s="1">
        <f>IF(V68&lt;9,+V68,8)</f>
        <v>2</v>
      </c>
      <c r="AH68" s="1">
        <f>IF((V68+W68)&lt;9,(+W68),8-AG68)</f>
        <v>1</v>
      </c>
      <c r="AI68" s="1">
        <f t="shared" ref="AI68:AI77" si="518">IF((+V68+W68+X68)&lt;9,+X68,8-(AG68+AH68))</f>
        <v>0</v>
      </c>
      <c r="AJ68" s="1">
        <f>IF((V68+W68+X68+Y68)&lt;9,Y68,8-(AG68+AH68+AI68))</f>
        <v>0</v>
      </c>
      <c r="AK68" s="27">
        <f>IF((V68+W68+X68+Y68+Z68)&lt;9,Z68,8-(AG68+AH68+AI68+AJ68))</f>
        <v>0</v>
      </c>
      <c r="AL68" s="27">
        <f>IF((V68+W68+X68+Y68+Z68+AA68)&lt;9,AA68,8-(AG68+AH68+AI68+AJ68+AK68))</f>
        <v>0</v>
      </c>
      <c r="AM68" s="27">
        <f>IF((V68+W68+X68+Y68+Z68+AA68+AB68)&lt;9,AB68,8-(AG68+AH68+AI68+AJ68+AK68+AL68))</f>
        <v>0</v>
      </c>
      <c r="AN68" s="27">
        <f>IF((V68+W68+X68+Y68+Z68+AA68+AB68+AC68)&lt;9,AC68,8-(AG68+AH68+AI68+AJ68+AK68+AL68+AM68))</f>
        <v>0</v>
      </c>
      <c r="AO68" s="27">
        <f>IF((V68+W68+X68+Y68+Z68+AA68+AB68+AC68+AD68)&lt;9,AD68,8-(AG68+AH68+AI68+AJ68+AK68+AL68+AM68+AN68))</f>
        <v>0</v>
      </c>
      <c r="AP68" s="27">
        <f>IF((V68+W68+X68+Y68+Z68+AA68+AB68+AC68+AD68+AE68)&lt;9,AE68,8-(AG68+AH68+AI68+AJ68+AK68+AL68+AM68+AN68+AO68))</f>
        <v>0</v>
      </c>
      <c r="AQ68" s="29">
        <f>SUM(AR68:BA68)</f>
        <v>85</v>
      </c>
      <c r="AR68">
        <f>+AG68*AR$66</f>
        <v>60</v>
      </c>
      <c r="AS68">
        <f t="shared" ref="AS68:BA68" si="519">+AH68*AS$66</f>
        <v>25</v>
      </c>
      <c r="AT68">
        <f t="shared" si="519"/>
        <v>0</v>
      </c>
      <c r="AU68">
        <f t="shared" si="519"/>
        <v>0</v>
      </c>
      <c r="AV68">
        <f t="shared" si="519"/>
        <v>0</v>
      </c>
      <c r="AW68">
        <f t="shared" si="519"/>
        <v>0</v>
      </c>
      <c r="AX68">
        <f t="shared" si="519"/>
        <v>0</v>
      </c>
      <c r="AY68">
        <f t="shared" si="519"/>
        <v>0</v>
      </c>
      <c r="AZ68">
        <f t="shared" si="519"/>
        <v>0</v>
      </c>
      <c r="BA68">
        <f t="shared" si="519"/>
        <v>0</v>
      </c>
    </row>
    <row r="69" spans="1:53" x14ac:dyDescent="0.3">
      <c r="A69" t="str">
        <f t="shared" si="513"/>
        <v>BrogeRobert</v>
      </c>
      <c r="B69" t="s">
        <v>124</v>
      </c>
      <c r="C69" t="s">
        <v>125</v>
      </c>
      <c r="D69" t="s">
        <v>23</v>
      </c>
      <c r="E69" s="2" t="s">
        <v>282</v>
      </c>
      <c r="F69" s="2">
        <v>18</v>
      </c>
      <c r="G69" s="2">
        <v>18</v>
      </c>
      <c r="H69" s="2">
        <v>18</v>
      </c>
      <c r="I69" s="2">
        <v>14</v>
      </c>
      <c r="J69" s="2"/>
      <c r="K69" s="2"/>
      <c r="L69" s="2"/>
      <c r="M69" s="2"/>
      <c r="N69" s="2"/>
      <c r="O69" s="2"/>
      <c r="P69" s="2"/>
      <c r="Q69" s="2">
        <f t="shared" si="514"/>
        <v>68</v>
      </c>
      <c r="R69" s="2">
        <f t="shared" si="515"/>
        <v>4</v>
      </c>
      <c r="S69" s="2">
        <f t="shared" si="516"/>
        <v>68</v>
      </c>
      <c r="T69" s="2">
        <f t="shared" si="517"/>
        <v>0</v>
      </c>
      <c r="U69">
        <f t="shared" ref="U69:U77" si="520">SUM(V69:AE69)</f>
        <v>4</v>
      </c>
      <c r="V69">
        <f t="shared" ref="V69:V85" si="521">COUNTIF($E69:$P69,$V$66)</f>
        <v>0</v>
      </c>
      <c r="W69">
        <f t="shared" ref="W69:W85" si="522">COUNTIF($E69:$P69,$W$66)</f>
        <v>0</v>
      </c>
      <c r="X69">
        <f t="shared" ref="X69:X85" si="523">COUNTIF($E69:$P69,$X$66)</f>
        <v>0</v>
      </c>
      <c r="Y69">
        <f t="shared" ref="Y69:Y85" si="524">COUNTIF($E69:$P69,$Y$66)</f>
        <v>3</v>
      </c>
      <c r="Z69">
        <f t="shared" ref="Z69:Z85" si="525">COUNTIF($E69:$P69,$Z$66)</f>
        <v>0</v>
      </c>
      <c r="AA69">
        <f t="shared" ref="AA69:AA85" si="526">COUNTIF($E69:$P69,$AA$66)</f>
        <v>0</v>
      </c>
      <c r="AB69">
        <f t="shared" ref="AB69:AB85" si="527">COUNTIF($E69:$P69,$AB$66)</f>
        <v>1</v>
      </c>
      <c r="AC69">
        <f t="shared" ref="AC69:AC85" si="528">COUNTIF($E69:$P69,$AC$66)</f>
        <v>0</v>
      </c>
      <c r="AD69">
        <f t="shared" ref="AD69:AD85" si="529">COUNTIF($E69:$P69,$AD$66)</f>
        <v>0</v>
      </c>
      <c r="AE69">
        <f t="shared" ref="AE69:AE85" si="530">COUNTIF($E69:$P69,$AE$66)</f>
        <v>0</v>
      </c>
      <c r="AG69" s="1">
        <f t="shared" ref="AG69:AG77" si="531">IF(V69&lt;9,+V69,8)</f>
        <v>0</v>
      </c>
      <c r="AH69" s="1">
        <f t="shared" ref="AH69:AH77" si="532">IF((V69+W69)&lt;9,(+W69),8-AG69)</f>
        <v>0</v>
      </c>
      <c r="AI69" s="1">
        <f t="shared" si="518"/>
        <v>0</v>
      </c>
      <c r="AJ69" s="1">
        <f t="shared" ref="AJ69:AJ77" si="533">IF((V69+W69+X69+Y69)&lt;9,Y69,8-(AG69+AH69+AI69))</f>
        <v>3</v>
      </c>
      <c r="AK69" s="1">
        <f t="shared" ref="AK69:AK77" si="534">IF((V69+W69+X69+Y69+Z69)&lt;9,Z69,8-(AG69+AH69+AI69+AJ69))</f>
        <v>0</v>
      </c>
      <c r="AL69" s="27">
        <f t="shared" ref="AL69:AL77" si="535">IF((V69+W69+X69+Y69+Z69+AA69)&lt;9,AA69,8-(AG69+AH69+AI69+AJ69+AK69))</f>
        <v>0</v>
      </c>
      <c r="AM69" s="27">
        <f t="shared" ref="AM69:AM77" si="536">IF((V69+W69+X69+Y69+Z69+AA69+AB69)&lt;9,AB69,8-(AG69+AH69+AI69+AJ69+AK69+AL69))</f>
        <v>1</v>
      </c>
      <c r="AN69" s="27">
        <f t="shared" ref="AN69:AN77" si="537">IF((V69+W69+X69+Y69+Z69+AA69+AB69+AC69)&lt;9,AC69,8-(AG69+AH69+AI69+AJ69+AK69+AL69+AM69))</f>
        <v>0</v>
      </c>
      <c r="AO69" s="27">
        <f t="shared" ref="AO69:AO77" si="538">IF((V69+W69+X69+Y69+Z69+AA69+AB69+AC69+AD69)&lt;9,AD69,8-(AG69+AH69+AI69+AJ69+AK69+AL69+AM69+AN69))</f>
        <v>0</v>
      </c>
      <c r="AP69" s="27">
        <f t="shared" ref="AP69:AP77" si="539">IF((V69+W69+X69+Y69+Z69+AA69+AB69+AC69+AD69+AE69)&lt;9,AE69,8-(AG69+AH69+AI69+AJ69+AK69+AL69+AM69+AN69+AO69))</f>
        <v>0</v>
      </c>
      <c r="AQ69" s="29">
        <f t="shared" ref="AQ69:AQ77" si="540">SUM(AR69:BA69)</f>
        <v>68</v>
      </c>
      <c r="AR69">
        <f t="shared" ref="AR69:AR77" si="541">+AG69*AR$66</f>
        <v>0</v>
      </c>
      <c r="AS69">
        <f t="shared" ref="AS69:AS77" si="542">+AH69*AS$66</f>
        <v>0</v>
      </c>
      <c r="AT69">
        <f t="shared" ref="AT69:AT77" si="543">+AI69*AT$66</f>
        <v>0</v>
      </c>
      <c r="AU69">
        <f t="shared" ref="AU69:AU77" si="544">+AJ69*AU$66</f>
        <v>54</v>
      </c>
      <c r="AV69">
        <f t="shared" ref="AV69:AV77" si="545">+AK69*AV$66</f>
        <v>0</v>
      </c>
      <c r="AW69">
        <f t="shared" ref="AW69:AW77" si="546">+AL69*AW$66</f>
        <v>0</v>
      </c>
      <c r="AX69">
        <f t="shared" ref="AX69:AX77" si="547">+AM69*AX$66</f>
        <v>14</v>
      </c>
      <c r="AY69">
        <f t="shared" ref="AY69:AY77" si="548">+AN69*AY$66</f>
        <v>0</v>
      </c>
      <c r="AZ69">
        <f t="shared" ref="AZ69:AZ77" si="549">+AO69*AZ$66</f>
        <v>0</v>
      </c>
      <c r="BA69">
        <f t="shared" ref="BA69:BA77" si="550">+AP69*BA$66</f>
        <v>0</v>
      </c>
    </row>
    <row r="70" spans="1:53" x14ac:dyDescent="0.3">
      <c r="A70" t="str">
        <f t="shared" si="513"/>
        <v>BondesonColby</v>
      </c>
      <c r="B70" t="s">
        <v>146</v>
      </c>
      <c r="C70" t="s">
        <v>263</v>
      </c>
      <c r="D70" s="5" t="s">
        <v>145</v>
      </c>
      <c r="E70" s="2">
        <v>25</v>
      </c>
      <c r="F70" s="2">
        <v>21</v>
      </c>
      <c r="G70" s="2" t="s">
        <v>284</v>
      </c>
      <c r="H70" s="2" t="s">
        <v>283</v>
      </c>
      <c r="I70" s="2">
        <v>18</v>
      </c>
      <c r="J70" s="2"/>
      <c r="K70" s="2"/>
      <c r="L70" s="2"/>
      <c r="M70" s="2"/>
      <c r="N70" s="2"/>
      <c r="O70" s="2"/>
      <c r="P70" s="2"/>
      <c r="Q70" s="2">
        <f t="shared" si="514"/>
        <v>64</v>
      </c>
      <c r="R70" s="2">
        <f t="shared" si="515"/>
        <v>3</v>
      </c>
      <c r="S70" s="2">
        <f t="shared" si="516"/>
        <v>64</v>
      </c>
      <c r="T70" s="2">
        <f t="shared" si="517"/>
        <v>1</v>
      </c>
      <c r="U70">
        <f t="shared" si="520"/>
        <v>3</v>
      </c>
      <c r="V70">
        <f t="shared" si="521"/>
        <v>0</v>
      </c>
      <c r="W70">
        <f t="shared" si="522"/>
        <v>1</v>
      </c>
      <c r="X70">
        <f t="shared" si="523"/>
        <v>1</v>
      </c>
      <c r="Y70">
        <f t="shared" si="524"/>
        <v>1</v>
      </c>
      <c r="Z70">
        <f t="shared" si="525"/>
        <v>0</v>
      </c>
      <c r="AA70">
        <f t="shared" si="526"/>
        <v>0</v>
      </c>
      <c r="AB70">
        <f t="shared" si="527"/>
        <v>0</v>
      </c>
      <c r="AC70">
        <f t="shared" si="528"/>
        <v>0</v>
      </c>
      <c r="AD70">
        <f t="shared" si="529"/>
        <v>0</v>
      </c>
      <c r="AE70">
        <f t="shared" si="530"/>
        <v>0</v>
      </c>
      <c r="AG70" s="1">
        <f t="shared" si="531"/>
        <v>0</v>
      </c>
      <c r="AH70" s="1">
        <f t="shared" si="532"/>
        <v>1</v>
      </c>
      <c r="AI70" s="1">
        <f t="shared" si="518"/>
        <v>1</v>
      </c>
      <c r="AJ70" s="1">
        <f t="shared" si="533"/>
        <v>1</v>
      </c>
      <c r="AK70" s="1">
        <f t="shared" si="534"/>
        <v>0</v>
      </c>
      <c r="AL70" s="27">
        <f t="shared" si="535"/>
        <v>0</v>
      </c>
      <c r="AM70" s="27">
        <f t="shared" si="536"/>
        <v>0</v>
      </c>
      <c r="AN70" s="27">
        <f t="shared" si="537"/>
        <v>0</v>
      </c>
      <c r="AO70" s="27">
        <f t="shared" si="538"/>
        <v>0</v>
      </c>
      <c r="AP70" s="27">
        <f t="shared" si="539"/>
        <v>0</v>
      </c>
      <c r="AQ70" s="29">
        <f t="shared" si="540"/>
        <v>64</v>
      </c>
      <c r="AR70">
        <f t="shared" si="541"/>
        <v>0</v>
      </c>
      <c r="AS70">
        <f t="shared" si="542"/>
        <v>25</v>
      </c>
      <c r="AT70">
        <f t="shared" si="543"/>
        <v>21</v>
      </c>
      <c r="AU70">
        <f t="shared" si="544"/>
        <v>18</v>
      </c>
      <c r="AV70">
        <f t="shared" si="545"/>
        <v>0</v>
      </c>
      <c r="AW70">
        <f t="shared" si="546"/>
        <v>0</v>
      </c>
      <c r="AX70">
        <f t="shared" si="547"/>
        <v>0</v>
      </c>
      <c r="AY70">
        <f t="shared" si="548"/>
        <v>0</v>
      </c>
      <c r="AZ70">
        <f t="shared" si="549"/>
        <v>0</v>
      </c>
      <c r="BA70">
        <f t="shared" si="550"/>
        <v>0</v>
      </c>
    </row>
    <row r="71" spans="1:53" x14ac:dyDescent="0.3">
      <c r="A71" t="str">
        <f t="shared" si="513"/>
        <v>WehnerRonald (Lee)</v>
      </c>
      <c r="B71" t="s">
        <v>34</v>
      </c>
      <c r="C71" t="s">
        <v>41</v>
      </c>
      <c r="D71" t="s">
        <v>24</v>
      </c>
      <c r="E71" s="2" t="s">
        <v>284</v>
      </c>
      <c r="F71" s="2" t="s">
        <v>284</v>
      </c>
      <c r="G71" s="2">
        <v>21</v>
      </c>
      <c r="H71" s="2">
        <v>25</v>
      </c>
      <c r="I71" s="2">
        <v>16</v>
      </c>
      <c r="J71" s="2"/>
      <c r="K71" s="2"/>
      <c r="L71" s="2"/>
      <c r="M71" s="2"/>
      <c r="N71" s="2"/>
      <c r="O71" s="2"/>
      <c r="P71" s="2"/>
      <c r="Q71" s="2">
        <f t="shared" si="514"/>
        <v>62</v>
      </c>
      <c r="R71" s="2">
        <f t="shared" si="515"/>
        <v>3</v>
      </c>
      <c r="S71" s="2">
        <f t="shared" si="516"/>
        <v>62</v>
      </c>
      <c r="T71" s="2">
        <f t="shared" si="517"/>
        <v>2</v>
      </c>
      <c r="U71">
        <f t="shared" si="520"/>
        <v>3</v>
      </c>
      <c r="V71">
        <f t="shared" si="521"/>
        <v>0</v>
      </c>
      <c r="W71">
        <f t="shared" si="522"/>
        <v>1</v>
      </c>
      <c r="X71">
        <f t="shared" si="523"/>
        <v>1</v>
      </c>
      <c r="Y71">
        <f t="shared" si="524"/>
        <v>0</v>
      </c>
      <c r="Z71">
        <f t="shared" si="525"/>
        <v>1</v>
      </c>
      <c r="AA71">
        <f t="shared" si="526"/>
        <v>0</v>
      </c>
      <c r="AB71">
        <f t="shared" si="527"/>
        <v>0</v>
      </c>
      <c r="AC71">
        <f t="shared" si="528"/>
        <v>0</v>
      </c>
      <c r="AD71">
        <f t="shared" si="529"/>
        <v>0</v>
      </c>
      <c r="AE71">
        <f t="shared" si="530"/>
        <v>0</v>
      </c>
      <c r="AG71" s="1">
        <f t="shared" si="531"/>
        <v>0</v>
      </c>
      <c r="AH71" s="1">
        <f t="shared" si="532"/>
        <v>1</v>
      </c>
      <c r="AI71" s="1">
        <f t="shared" si="518"/>
        <v>1</v>
      </c>
      <c r="AJ71" s="1">
        <f t="shared" si="533"/>
        <v>0</v>
      </c>
      <c r="AK71" s="1">
        <f t="shared" si="534"/>
        <v>1</v>
      </c>
      <c r="AL71" s="27">
        <f t="shared" si="535"/>
        <v>0</v>
      </c>
      <c r="AM71" s="27">
        <f t="shared" si="536"/>
        <v>0</v>
      </c>
      <c r="AN71" s="27">
        <f t="shared" si="537"/>
        <v>0</v>
      </c>
      <c r="AO71" s="27">
        <f t="shared" si="538"/>
        <v>0</v>
      </c>
      <c r="AP71" s="27">
        <f t="shared" si="539"/>
        <v>0</v>
      </c>
      <c r="AQ71" s="29">
        <f t="shared" si="540"/>
        <v>62</v>
      </c>
      <c r="AR71">
        <f t="shared" si="541"/>
        <v>0</v>
      </c>
      <c r="AS71">
        <f t="shared" si="542"/>
        <v>25</v>
      </c>
      <c r="AT71">
        <f t="shared" si="543"/>
        <v>21</v>
      </c>
      <c r="AU71">
        <f t="shared" si="544"/>
        <v>0</v>
      </c>
      <c r="AV71">
        <f t="shared" si="545"/>
        <v>16</v>
      </c>
      <c r="AW71">
        <f t="shared" si="546"/>
        <v>0</v>
      </c>
      <c r="AX71">
        <f t="shared" si="547"/>
        <v>0</v>
      </c>
      <c r="AY71">
        <f t="shared" si="548"/>
        <v>0</v>
      </c>
      <c r="AZ71">
        <f t="shared" si="549"/>
        <v>0</v>
      </c>
      <c r="BA71">
        <f t="shared" si="550"/>
        <v>0</v>
      </c>
    </row>
    <row r="72" spans="1:53" x14ac:dyDescent="0.3">
      <c r="A72" t="str">
        <f t="shared" si="513"/>
        <v>BondesonBryan</v>
      </c>
      <c r="B72" t="s">
        <v>146</v>
      </c>
      <c r="C72" t="s">
        <v>147</v>
      </c>
      <c r="D72" t="s">
        <v>145</v>
      </c>
      <c r="E72" s="2">
        <v>21</v>
      </c>
      <c r="F72" s="2">
        <v>25</v>
      </c>
      <c r="G72" s="2" t="s">
        <v>284</v>
      </c>
      <c r="H72" s="2" t="s">
        <v>283</v>
      </c>
      <c r="I72" s="2">
        <v>15</v>
      </c>
      <c r="J72" s="2"/>
      <c r="K72" s="2"/>
      <c r="L72" s="2"/>
      <c r="M72" s="2"/>
      <c r="N72" s="2"/>
      <c r="O72" s="2"/>
      <c r="P72" s="2"/>
      <c r="Q72" s="2">
        <f t="shared" si="514"/>
        <v>61</v>
      </c>
      <c r="R72" s="2">
        <f t="shared" si="515"/>
        <v>3</v>
      </c>
      <c r="S72" s="2">
        <f t="shared" si="516"/>
        <v>61</v>
      </c>
      <c r="T72" s="2">
        <f t="shared" si="517"/>
        <v>1</v>
      </c>
      <c r="U72">
        <f t="shared" ref="U72" si="551">SUM(V72:AE72)</f>
        <v>3</v>
      </c>
      <c r="V72">
        <f t="shared" si="521"/>
        <v>0</v>
      </c>
      <c r="W72">
        <f t="shared" si="522"/>
        <v>1</v>
      </c>
      <c r="X72">
        <f t="shared" si="523"/>
        <v>1</v>
      </c>
      <c r="Y72">
        <f t="shared" si="524"/>
        <v>0</v>
      </c>
      <c r="Z72">
        <f t="shared" si="525"/>
        <v>0</v>
      </c>
      <c r="AA72">
        <f t="shared" si="526"/>
        <v>1</v>
      </c>
      <c r="AB72">
        <f t="shared" si="527"/>
        <v>0</v>
      </c>
      <c r="AC72">
        <f t="shared" si="528"/>
        <v>0</v>
      </c>
      <c r="AD72">
        <f t="shared" si="529"/>
        <v>0</v>
      </c>
      <c r="AE72">
        <f t="shared" si="530"/>
        <v>0</v>
      </c>
      <c r="AG72" s="1">
        <f t="shared" ref="AG72" si="552">IF(V72&lt;9,+V72,8)</f>
        <v>0</v>
      </c>
      <c r="AH72" s="1">
        <f t="shared" ref="AH72" si="553">IF((V72+W72)&lt;9,(+W72),8-AG72)</f>
        <v>1</v>
      </c>
      <c r="AI72" s="1">
        <f t="shared" ref="AI72" si="554">IF((+V72+W72+X72)&lt;9,+X72,8-(AG72+AH72))</f>
        <v>1</v>
      </c>
      <c r="AJ72" s="1">
        <f t="shared" ref="AJ72" si="555">IF((V72+W72+X72+Y72)&lt;9,Y72,8-(AG72+AH72+AI72))</f>
        <v>0</v>
      </c>
      <c r="AK72" s="1">
        <f t="shared" ref="AK72" si="556">IF((V72+W72+X72+Y72+Z72)&lt;9,Z72,8-(AG72+AH72+AI72+AJ72))</f>
        <v>0</v>
      </c>
      <c r="AL72" s="27">
        <f t="shared" ref="AL72" si="557">IF((V72+W72+X72+Y72+Z72+AA72)&lt;9,AA72,8-(AG72+AH72+AI72+AJ72+AK72))</f>
        <v>1</v>
      </c>
      <c r="AM72" s="27">
        <f t="shared" ref="AM72" si="558">IF((V72+W72+X72+Y72+Z72+AA72+AB72)&lt;9,AB72,8-(AG72+AH72+AI72+AJ72+AK72+AL72))</f>
        <v>0</v>
      </c>
      <c r="AN72" s="27">
        <f t="shared" ref="AN72" si="559">IF((V72+W72+X72+Y72+Z72+AA72+AB72+AC72)&lt;9,AC72,8-(AG72+AH72+AI72+AJ72+AK72+AL72+AM72))</f>
        <v>0</v>
      </c>
      <c r="AO72" s="27">
        <f t="shared" ref="AO72" si="560">IF((V72+W72+X72+Y72+Z72+AA72+AB72+AC72+AD72)&lt;9,AD72,8-(AG72+AH72+AI72+AJ72+AK72+AL72+AM72+AN72))</f>
        <v>0</v>
      </c>
      <c r="AP72" s="27">
        <f t="shared" ref="AP72" si="561">IF((V72+W72+X72+Y72+Z72+AA72+AB72+AC72+AD72+AE72)&lt;9,AE72,8-(AG72+AH72+AI72+AJ72+AK72+AL72+AM72+AN72+AO72))</f>
        <v>0</v>
      </c>
      <c r="AQ72" s="29">
        <f t="shared" ref="AQ72" si="562">SUM(AR72:BA72)</f>
        <v>61</v>
      </c>
      <c r="AR72">
        <f t="shared" ref="AR72" si="563">+AG72*AR$66</f>
        <v>0</v>
      </c>
      <c r="AS72">
        <f t="shared" ref="AS72" si="564">+AH72*AS$66</f>
        <v>25</v>
      </c>
      <c r="AT72">
        <f t="shared" ref="AT72" si="565">+AI72*AT$66</f>
        <v>21</v>
      </c>
      <c r="AU72">
        <f t="shared" ref="AU72" si="566">+AJ72*AU$66</f>
        <v>0</v>
      </c>
      <c r="AV72">
        <f t="shared" ref="AV72" si="567">+AK72*AV$66</f>
        <v>0</v>
      </c>
      <c r="AW72">
        <f t="shared" ref="AW72" si="568">+AL72*AW$66</f>
        <v>15</v>
      </c>
      <c r="AX72">
        <f t="shared" ref="AX72" si="569">+AM72*AX$66</f>
        <v>0</v>
      </c>
      <c r="AY72">
        <f t="shared" ref="AY72" si="570">+AN72*AY$66</f>
        <v>0</v>
      </c>
      <c r="AZ72">
        <f t="shared" ref="AZ72" si="571">+AO72*AZ$66</f>
        <v>0</v>
      </c>
      <c r="BA72">
        <f t="shared" ref="BA72" si="572">+AP72*BA$66</f>
        <v>0</v>
      </c>
    </row>
    <row r="73" spans="1:53" x14ac:dyDescent="0.3">
      <c r="A73" t="str">
        <f t="shared" si="513"/>
        <v>WhitmoreTerry</v>
      </c>
      <c r="B73" t="s">
        <v>258</v>
      </c>
      <c r="C73" t="s">
        <v>259</v>
      </c>
      <c r="D73" t="s">
        <v>49</v>
      </c>
      <c r="E73" s="2">
        <v>16</v>
      </c>
      <c r="F73" s="2" t="s">
        <v>282</v>
      </c>
      <c r="G73" s="2" t="s">
        <v>283</v>
      </c>
      <c r="H73" s="2">
        <v>30</v>
      </c>
      <c r="I73" s="2">
        <v>12</v>
      </c>
      <c r="J73" s="2"/>
      <c r="K73" s="2"/>
      <c r="L73" s="2"/>
      <c r="M73" s="2"/>
      <c r="N73" s="2"/>
      <c r="O73" s="2"/>
      <c r="P73" s="2"/>
      <c r="Q73" s="2">
        <f t="shared" si="514"/>
        <v>58</v>
      </c>
      <c r="R73" s="2">
        <f t="shared" si="515"/>
        <v>3</v>
      </c>
      <c r="S73" s="2">
        <f t="shared" si="516"/>
        <v>58</v>
      </c>
      <c r="T73" s="2">
        <f t="shared" si="517"/>
        <v>0</v>
      </c>
      <c r="U73">
        <f>SUM(V73:AE73)</f>
        <v>3</v>
      </c>
      <c r="V73">
        <f>COUNTIF($E73:$P73,$V$66)</f>
        <v>1</v>
      </c>
      <c r="W73">
        <f>COUNTIF($E73:$P73,$W$66)</f>
        <v>0</v>
      </c>
      <c r="X73">
        <f>COUNTIF($E73:$P73,$X$66)</f>
        <v>0</v>
      </c>
      <c r="Y73">
        <f>COUNTIF($E73:$P73,$Y$66)</f>
        <v>0</v>
      </c>
      <c r="Z73">
        <f>COUNTIF($E73:$P73,$Z$66)</f>
        <v>1</v>
      </c>
      <c r="AA73">
        <f>COUNTIF($E73:$P73,$AA$66)</f>
        <v>0</v>
      </c>
      <c r="AB73">
        <f>COUNTIF($E73:$P73,$AB$66)</f>
        <v>0</v>
      </c>
      <c r="AC73">
        <f>COUNTIF($E73:$P73,$AC$66)</f>
        <v>0</v>
      </c>
      <c r="AD73">
        <f>COUNTIF($E73:$P73,$AD$66)</f>
        <v>1</v>
      </c>
      <c r="AE73">
        <f>COUNTIF($E73:$P73,$AE$66)</f>
        <v>0</v>
      </c>
      <c r="AG73" s="1">
        <f>IF(V73&lt;9,+V73,8)</f>
        <v>1</v>
      </c>
      <c r="AH73" s="1">
        <f>IF((V73+W73)&lt;9,(+W73),8-AG73)</f>
        <v>0</v>
      </c>
      <c r="AI73" s="1">
        <f t="shared" ref="AI73" si="573">IF((+V73+W73+X73)&lt;9,+X73,8-(AG73+AH73))</f>
        <v>0</v>
      </c>
      <c r="AJ73" s="1">
        <f>IF((V73+W73+X73+Y73)&lt;9,Y73,8-(AG73+AH73+AI73))</f>
        <v>0</v>
      </c>
      <c r="AK73" s="27">
        <f>IF((V73+W73+X73+Y73+Z73)&lt;9,Z73,8-(AG73+AH73+AI73+AJ73))</f>
        <v>1</v>
      </c>
      <c r="AL73" s="27">
        <f>IF((V73+W73+X73+Y73+Z73+AA73)&lt;9,AA73,8-(AG73+AH73+AI73+AJ73+AK73))</f>
        <v>0</v>
      </c>
      <c r="AM73" s="27">
        <f>IF((V73+W73+X73+Y73+Z73+AA73+AB73)&lt;9,AB73,8-(AG73+AH73+AI73+AJ73+AK73+AL73))</f>
        <v>0</v>
      </c>
      <c r="AN73" s="27">
        <f>IF((V73+W73+X73+Y73+Z73+AA73+AB73+AC73)&lt;9,AC73,8-(AG73+AH73+AI73+AJ73+AK73+AL73+AM73))</f>
        <v>0</v>
      </c>
      <c r="AO73" s="27">
        <f>IF((V73+W73+X73+Y73+Z73+AA73+AB73+AC73+AD73)&lt;9,AD73,8-(AG73+AH73+AI73+AJ73+AK73+AL73+AM73+AN73))</f>
        <v>1</v>
      </c>
      <c r="AP73" s="27">
        <f>IF((V73+W73+X73+Y73+Z73+AA73+AB73+AC73+AD73+AE73)&lt;9,AE73,8-(AG73+AH73+AI73+AJ73+AK73+AL73+AM73+AN73+AO73))</f>
        <v>0</v>
      </c>
      <c r="AQ73" s="29">
        <f>SUM(AR73:BA73)</f>
        <v>58</v>
      </c>
      <c r="AR73">
        <f>+AG73*AR$66</f>
        <v>30</v>
      </c>
      <c r="AS73">
        <f t="shared" si="542"/>
        <v>0</v>
      </c>
      <c r="AT73">
        <f t="shared" si="543"/>
        <v>0</v>
      </c>
      <c r="AU73">
        <f t="shared" si="544"/>
        <v>0</v>
      </c>
      <c r="AV73">
        <f t="shared" si="545"/>
        <v>16</v>
      </c>
      <c r="AW73">
        <f t="shared" si="546"/>
        <v>0</v>
      </c>
      <c r="AX73">
        <f t="shared" si="547"/>
        <v>0</v>
      </c>
      <c r="AY73">
        <f t="shared" si="548"/>
        <v>0</v>
      </c>
      <c r="AZ73">
        <f t="shared" si="549"/>
        <v>12</v>
      </c>
      <c r="BA73">
        <f t="shared" si="550"/>
        <v>0</v>
      </c>
    </row>
    <row r="74" spans="1:53" x14ac:dyDescent="0.3">
      <c r="A74" t="str">
        <f t="shared" si="513"/>
        <v>SpragueKenneth</v>
      </c>
      <c r="B74" t="s">
        <v>130</v>
      </c>
      <c r="C74" t="s">
        <v>132</v>
      </c>
      <c r="D74" t="s">
        <v>24</v>
      </c>
      <c r="E74" s="2" t="s">
        <v>284</v>
      </c>
      <c r="F74" s="2" t="s">
        <v>284</v>
      </c>
      <c r="G74" s="2">
        <v>30</v>
      </c>
      <c r="H74" s="2" t="s">
        <v>283</v>
      </c>
      <c r="I74" s="2">
        <v>21</v>
      </c>
      <c r="J74" s="2"/>
      <c r="K74" s="2"/>
      <c r="L74" s="2"/>
      <c r="M74" s="2"/>
      <c r="N74" s="2"/>
      <c r="O74" s="2"/>
      <c r="P74" s="2"/>
      <c r="Q74" s="2">
        <f t="shared" si="514"/>
        <v>51</v>
      </c>
      <c r="R74" s="2">
        <f t="shared" si="515"/>
        <v>2</v>
      </c>
      <c r="S74" s="2">
        <f t="shared" si="516"/>
        <v>51</v>
      </c>
      <c r="T74" s="2">
        <f t="shared" si="517"/>
        <v>2</v>
      </c>
      <c r="U74">
        <f t="shared" si="520"/>
        <v>2</v>
      </c>
      <c r="V74">
        <f t="shared" si="521"/>
        <v>1</v>
      </c>
      <c r="W74">
        <f t="shared" si="522"/>
        <v>0</v>
      </c>
      <c r="X74">
        <f t="shared" si="523"/>
        <v>1</v>
      </c>
      <c r="Y74">
        <f t="shared" si="524"/>
        <v>0</v>
      </c>
      <c r="Z74">
        <f t="shared" si="525"/>
        <v>0</v>
      </c>
      <c r="AA74">
        <f t="shared" si="526"/>
        <v>0</v>
      </c>
      <c r="AB74">
        <f t="shared" si="527"/>
        <v>0</v>
      </c>
      <c r="AC74">
        <f t="shared" si="528"/>
        <v>0</v>
      </c>
      <c r="AD74">
        <f t="shared" si="529"/>
        <v>0</v>
      </c>
      <c r="AE74">
        <f t="shared" si="530"/>
        <v>0</v>
      </c>
      <c r="AG74" s="1">
        <f t="shared" si="531"/>
        <v>1</v>
      </c>
      <c r="AH74" s="1">
        <f t="shared" si="532"/>
        <v>0</v>
      </c>
      <c r="AI74" s="1">
        <f t="shared" si="518"/>
        <v>1</v>
      </c>
      <c r="AJ74" s="1">
        <f t="shared" si="533"/>
        <v>0</v>
      </c>
      <c r="AK74" s="1">
        <f t="shared" si="534"/>
        <v>0</v>
      </c>
      <c r="AL74" s="27">
        <f t="shared" si="535"/>
        <v>0</v>
      </c>
      <c r="AM74" s="27">
        <f t="shared" si="536"/>
        <v>0</v>
      </c>
      <c r="AN74" s="27">
        <f t="shared" si="537"/>
        <v>0</v>
      </c>
      <c r="AO74" s="27">
        <f t="shared" si="538"/>
        <v>0</v>
      </c>
      <c r="AP74" s="27">
        <f t="shared" si="539"/>
        <v>0</v>
      </c>
      <c r="AQ74" s="29">
        <f t="shared" si="540"/>
        <v>51</v>
      </c>
      <c r="AR74">
        <f t="shared" si="541"/>
        <v>30</v>
      </c>
      <c r="AS74">
        <f t="shared" si="542"/>
        <v>0</v>
      </c>
      <c r="AT74">
        <f t="shared" si="543"/>
        <v>21</v>
      </c>
      <c r="AU74">
        <f t="shared" si="544"/>
        <v>0</v>
      </c>
      <c r="AV74">
        <f t="shared" si="545"/>
        <v>0</v>
      </c>
      <c r="AW74">
        <f t="shared" si="546"/>
        <v>0</v>
      </c>
      <c r="AX74">
        <f t="shared" si="547"/>
        <v>0</v>
      </c>
      <c r="AY74">
        <f t="shared" si="548"/>
        <v>0</v>
      </c>
      <c r="AZ74">
        <f t="shared" si="549"/>
        <v>0</v>
      </c>
      <c r="BA74">
        <f t="shared" si="550"/>
        <v>0</v>
      </c>
    </row>
    <row r="75" spans="1:53" x14ac:dyDescent="0.3">
      <c r="A75" t="str">
        <f t="shared" si="513"/>
        <v>ReshWilliam</v>
      </c>
      <c r="B75" t="s">
        <v>175</v>
      </c>
      <c r="C75" t="s">
        <v>176</v>
      </c>
      <c r="D75" t="s">
        <v>49</v>
      </c>
      <c r="E75" s="2">
        <v>14</v>
      </c>
      <c r="F75" s="2">
        <v>16</v>
      </c>
      <c r="G75" s="2">
        <v>14</v>
      </c>
      <c r="H75" s="2" t="s">
        <v>283</v>
      </c>
      <c r="I75" s="2">
        <v>10</v>
      </c>
      <c r="J75" s="2"/>
      <c r="K75" s="2"/>
      <c r="L75" s="2"/>
      <c r="M75" s="2"/>
      <c r="N75" s="2"/>
      <c r="O75" s="2"/>
      <c r="P75" s="2"/>
      <c r="Q75" s="2">
        <f t="shared" si="514"/>
        <v>44</v>
      </c>
      <c r="R75" s="2">
        <f t="shared" si="515"/>
        <v>4</v>
      </c>
      <c r="S75" s="2">
        <f t="shared" si="516"/>
        <v>54</v>
      </c>
      <c r="T75" s="2">
        <f t="shared" si="517"/>
        <v>0</v>
      </c>
      <c r="U75">
        <f t="shared" si="520"/>
        <v>3</v>
      </c>
      <c r="V75">
        <f t="shared" si="521"/>
        <v>0</v>
      </c>
      <c r="W75">
        <f t="shared" si="522"/>
        <v>0</v>
      </c>
      <c r="X75">
        <f t="shared" si="523"/>
        <v>0</v>
      </c>
      <c r="Y75">
        <f t="shared" si="524"/>
        <v>0</v>
      </c>
      <c r="Z75">
        <f t="shared" si="525"/>
        <v>1</v>
      </c>
      <c r="AA75">
        <f t="shared" si="526"/>
        <v>0</v>
      </c>
      <c r="AB75">
        <f t="shared" si="527"/>
        <v>2</v>
      </c>
      <c r="AC75">
        <f t="shared" si="528"/>
        <v>0</v>
      </c>
      <c r="AD75">
        <f t="shared" si="529"/>
        <v>0</v>
      </c>
      <c r="AE75">
        <f t="shared" si="530"/>
        <v>0</v>
      </c>
      <c r="AG75" s="1">
        <f t="shared" si="531"/>
        <v>0</v>
      </c>
      <c r="AH75" s="1">
        <f t="shared" si="532"/>
        <v>0</v>
      </c>
      <c r="AI75" s="1">
        <f t="shared" si="518"/>
        <v>0</v>
      </c>
      <c r="AJ75" s="1">
        <f t="shared" si="533"/>
        <v>0</v>
      </c>
      <c r="AK75" s="1">
        <f t="shared" si="534"/>
        <v>1</v>
      </c>
      <c r="AL75" s="27">
        <f t="shared" si="535"/>
        <v>0</v>
      </c>
      <c r="AM75" s="27">
        <f t="shared" si="536"/>
        <v>2</v>
      </c>
      <c r="AN75" s="27">
        <f t="shared" si="537"/>
        <v>0</v>
      </c>
      <c r="AO75" s="27">
        <f t="shared" si="538"/>
        <v>0</v>
      </c>
      <c r="AP75" s="27">
        <f t="shared" si="539"/>
        <v>0</v>
      </c>
      <c r="AQ75" s="29">
        <f t="shared" si="540"/>
        <v>44</v>
      </c>
      <c r="AR75">
        <f t="shared" si="541"/>
        <v>0</v>
      </c>
      <c r="AS75">
        <f t="shared" si="542"/>
        <v>0</v>
      </c>
      <c r="AT75">
        <f t="shared" si="543"/>
        <v>0</v>
      </c>
      <c r="AU75">
        <f t="shared" si="544"/>
        <v>0</v>
      </c>
      <c r="AV75">
        <f t="shared" si="545"/>
        <v>16</v>
      </c>
      <c r="AW75">
        <f t="shared" si="546"/>
        <v>0</v>
      </c>
      <c r="AX75">
        <f t="shared" si="547"/>
        <v>28</v>
      </c>
      <c r="AY75">
        <f t="shared" si="548"/>
        <v>0</v>
      </c>
      <c r="AZ75">
        <f t="shared" si="549"/>
        <v>0</v>
      </c>
      <c r="BA75">
        <f t="shared" si="550"/>
        <v>0</v>
      </c>
    </row>
    <row r="76" spans="1:53" x14ac:dyDescent="0.3">
      <c r="A76" t="str">
        <f t="shared" si="513"/>
        <v>ArndtRandal</v>
      </c>
      <c r="B76" t="s">
        <v>42</v>
      </c>
      <c r="C76" t="s">
        <v>134</v>
      </c>
      <c r="D76" t="s">
        <v>18</v>
      </c>
      <c r="E76" s="2">
        <v>15</v>
      </c>
      <c r="F76" s="2" t="s">
        <v>283</v>
      </c>
      <c r="G76" s="2" t="s">
        <v>282</v>
      </c>
      <c r="H76" s="2">
        <v>21</v>
      </c>
      <c r="I76" s="2" t="s">
        <v>284</v>
      </c>
      <c r="J76" s="2"/>
      <c r="K76" s="2"/>
      <c r="L76" s="2"/>
      <c r="M76" s="2"/>
      <c r="N76" s="2"/>
      <c r="O76" s="2"/>
      <c r="P76" s="2"/>
      <c r="Q76" s="2">
        <f t="shared" si="514"/>
        <v>36</v>
      </c>
      <c r="R76" s="2">
        <f t="shared" si="515"/>
        <v>2</v>
      </c>
      <c r="S76" s="2">
        <f t="shared" si="516"/>
        <v>36</v>
      </c>
      <c r="T76" s="2">
        <f t="shared" si="517"/>
        <v>1</v>
      </c>
      <c r="U76">
        <f t="shared" si="520"/>
        <v>2</v>
      </c>
      <c r="V76">
        <f t="shared" si="521"/>
        <v>0</v>
      </c>
      <c r="W76">
        <f t="shared" si="522"/>
        <v>0</v>
      </c>
      <c r="X76">
        <f t="shared" si="523"/>
        <v>1</v>
      </c>
      <c r="Y76">
        <f t="shared" si="524"/>
        <v>0</v>
      </c>
      <c r="Z76">
        <f t="shared" si="525"/>
        <v>0</v>
      </c>
      <c r="AA76">
        <f t="shared" si="526"/>
        <v>1</v>
      </c>
      <c r="AB76">
        <f t="shared" si="527"/>
        <v>0</v>
      </c>
      <c r="AC76">
        <f t="shared" si="528"/>
        <v>0</v>
      </c>
      <c r="AD76">
        <f t="shared" si="529"/>
        <v>0</v>
      </c>
      <c r="AE76">
        <f t="shared" si="530"/>
        <v>0</v>
      </c>
      <c r="AG76" s="1">
        <f t="shared" si="531"/>
        <v>0</v>
      </c>
      <c r="AH76" s="1">
        <f t="shared" si="532"/>
        <v>0</v>
      </c>
      <c r="AI76" s="1">
        <f t="shared" si="518"/>
        <v>1</v>
      </c>
      <c r="AJ76" s="1">
        <f t="shared" si="533"/>
        <v>0</v>
      </c>
      <c r="AK76" s="1">
        <f t="shared" si="534"/>
        <v>0</v>
      </c>
      <c r="AL76" s="27">
        <f t="shared" si="535"/>
        <v>1</v>
      </c>
      <c r="AM76" s="27">
        <f t="shared" si="536"/>
        <v>0</v>
      </c>
      <c r="AN76" s="27">
        <f t="shared" si="537"/>
        <v>0</v>
      </c>
      <c r="AO76" s="27">
        <f t="shared" si="538"/>
        <v>0</v>
      </c>
      <c r="AP76" s="27">
        <f t="shared" si="539"/>
        <v>0</v>
      </c>
      <c r="AQ76" s="29">
        <f t="shared" si="540"/>
        <v>36</v>
      </c>
      <c r="AR76">
        <f t="shared" si="541"/>
        <v>0</v>
      </c>
      <c r="AS76">
        <f t="shared" si="542"/>
        <v>0</v>
      </c>
      <c r="AT76">
        <f t="shared" si="543"/>
        <v>21</v>
      </c>
      <c r="AU76">
        <f t="shared" si="544"/>
        <v>0</v>
      </c>
      <c r="AV76">
        <f t="shared" si="545"/>
        <v>0</v>
      </c>
      <c r="AW76">
        <f t="shared" si="546"/>
        <v>15</v>
      </c>
      <c r="AX76">
        <f t="shared" si="547"/>
        <v>0</v>
      </c>
      <c r="AY76">
        <f t="shared" si="548"/>
        <v>0</v>
      </c>
      <c r="AZ76">
        <f t="shared" si="549"/>
        <v>0</v>
      </c>
      <c r="BA76">
        <f t="shared" si="550"/>
        <v>0</v>
      </c>
    </row>
    <row r="77" spans="1:53" x14ac:dyDescent="0.3">
      <c r="A77" t="str">
        <f t="shared" si="513"/>
        <v>HowardKristina</v>
      </c>
      <c r="B77" t="s">
        <v>46</v>
      </c>
      <c r="C77" t="s">
        <v>188</v>
      </c>
      <c r="D77" t="s">
        <v>18</v>
      </c>
      <c r="E77" s="2">
        <v>18</v>
      </c>
      <c r="F77" s="2" t="s">
        <v>282</v>
      </c>
      <c r="G77" s="2">
        <v>16</v>
      </c>
      <c r="H77" s="2" t="s">
        <v>283</v>
      </c>
      <c r="I77" s="2" t="s">
        <v>284</v>
      </c>
      <c r="J77" s="2"/>
      <c r="K77" s="2"/>
      <c r="L77" s="2"/>
      <c r="M77" s="2"/>
      <c r="N77" s="2"/>
      <c r="O77" s="2"/>
      <c r="P77" s="2"/>
      <c r="Q77" s="2">
        <f t="shared" si="514"/>
        <v>34</v>
      </c>
      <c r="R77" s="2">
        <f t="shared" si="515"/>
        <v>2</v>
      </c>
      <c r="S77" s="2">
        <f t="shared" si="516"/>
        <v>34</v>
      </c>
      <c r="T77" s="2">
        <f t="shared" si="517"/>
        <v>1</v>
      </c>
      <c r="U77">
        <f t="shared" si="520"/>
        <v>2</v>
      </c>
      <c r="V77">
        <f t="shared" si="521"/>
        <v>0</v>
      </c>
      <c r="W77">
        <f t="shared" si="522"/>
        <v>0</v>
      </c>
      <c r="X77">
        <f t="shared" si="523"/>
        <v>0</v>
      </c>
      <c r="Y77">
        <f t="shared" si="524"/>
        <v>1</v>
      </c>
      <c r="Z77">
        <f t="shared" si="525"/>
        <v>1</v>
      </c>
      <c r="AA77">
        <f t="shared" si="526"/>
        <v>0</v>
      </c>
      <c r="AB77">
        <f t="shared" si="527"/>
        <v>0</v>
      </c>
      <c r="AC77">
        <f t="shared" si="528"/>
        <v>0</v>
      </c>
      <c r="AD77">
        <f t="shared" si="529"/>
        <v>0</v>
      </c>
      <c r="AE77">
        <f t="shared" si="530"/>
        <v>0</v>
      </c>
      <c r="AG77" s="1">
        <f t="shared" si="531"/>
        <v>0</v>
      </c>
      <c r="AH77" s="1">
        <f t="shared" si="532"/>
        <v>0</v>
      </c>
      <c r="AI77" s="1">
        <f t="shared" si="518"/>
        <v>0</v>
      </c>
      <c r="AJ77" s="1">
        <f t="shared" si="533"/>
        <v>1</v>
      </c>
      <c r="AK77" s="1">
        <f t="shared" si="534"/>
        <v>1</v>
      </c>
      <c r="AL77" s="27">
        <f t="shared" si="535"/>
        <v>0</v>
      </c>
      <c r="AM77" s="27">
        <f t="shared" si="536"/>
        <v>0</v>
      </c>
      <c r="AN77" s="27">
        <f t="shared" si="537"/>
        <v>0</v>
      </c>
      <c r="AO77" s="27">
        <f t="shared" si="538"/>
        <v>0</v>
      </c>
      <c r="AP77" s="27">
        <f t="shared" si="539"/>
        <v>0</v>
      </c>
      <c r="AQ77" s="29">
        <f t="shared" si="540"/>
        <v>34</v>
      </c>
      <c r="AR77">
        <f t="shared" si="541"/>
        <v>0</v>
      </c>
      <c r="AS77">
        <f t="shared" si="542"/>
        <v>0</v>
      </c>
      <c r="AT77">
        <f t="shared" si="543"/>
        <v>0</v>
      </c>
      <c r="AU77">
        <f t="shared" si="544"/>
        <v>18</v>
      </c>
      <c r="AV77">
        <f t="shared" si="545"/>
        <v>16</v>
      </c>
      <c r="AW77">
        <f t="shared" si="546"/>
        <v>0</v>
      </c>
      <c r="AX77">
        <f t="shared" si="547"/>
        <v>0</v>
      </c>
      <c r="AY77">
        <f t="shared" si="548"/>
        <v>0</v>
      </c>
      <c r="AZ77">
        <f t="shared" si="549"/>
        <v>0</v>
      </c>
      <c r="BA77">
        <f t="shared" si="550"/>
        <v>0</v>
      </c>
    </row>
    <row r="78" spans="1:53" x14ac:dyDescent="0.3">
      <c r="A78" t="str">
        <f t="shared" si="513"/>
        <v>LaBelleKip</v>
      </c>
      <c r="B78" t="s">
        <v>55</v>
      </c>
      <c r="C78" t="s">
        <v>56</v>
      </c>
      <c r="D78" t="s">
        <v>49</v>
      </c>
      <c r="E78" s="2" t="s">
        <v>327</v>
      </c>
      <c r="F78" s="2" t="s">
        <v>327</v>
      </c>
      <c r="G78" s="2" t="s">
        <v>327</v>
      </c>
      <c r="H78" s="2" t="s">
        <v>327</v>
      </c>
      <c r="I78" s="2">
        <v>30</v>
      </c>
      <c r="J78" s="2"/>
      <c r="K78" s="2"/>
      <c r="L78" s="2"/>
      <c r="M78" s="2"/>
      <c r="N78" s="2"/>
      <c r="O78" s="2"/>
      <c r="P78" s="2"/>
      <c r="Q78" s="2">
        <f t="shared" si="514"/>
        <v>30</v>
      </c>
      <c r="R78" s="2">
        <f t="shared" si="515"/>
        <v>1</v>
      </c>
      <c r="S78" s="2">
        <f t="shared" si="516"/>
        <v>30</v>
      </c>
      <c r="T78" s="2">
        <f t="shared" si="517"/>
        <v>0</v>
      </c>
      <c r="U78">
        <f t="shared" ref="U78:U79" si="574">SUM(V78:AE78)</f>
        <v>1</v>
      </c>
      <c r="V78">
        <f t="shared" si="521"/>
        <v>1</v>
      </c>
      <c r="W78">
        <f t="shared" si="522"/>
        <v>0</v>
      </c>
      <c r="X78">
        <f t="shared" si="523"/>
        <v>0</v>
      </c>
      <c r="Y78">
        <f t="shared" si="524"/>
        <v>0</v>
      </c>
      <c r="Z78">
        <f t="shared" si="525"/>
        <v>0</v>
      </c>
      <c r="AA78">
        <f t="shared" si="526"/>
        <v>0</v>
      </c>
      <c r="AB78">
        <f t="shared" si="527"/>
        <v>0</v>
      </c>
      <c r="AC78">
        <f t="shared" si="528"/>
        <v>0</v>
      </c>
      <c r="AD78">
        <f t="shared" si="529"/>
        <v>0</v>
      </c>
      <c r="AE78">
        <f t="shared" si="530"/>
        <v>0</v>
      </c>
      <c r="AG78" s="1">
        <f t="shared" ref="AG78:AG79" si="575">IF(V78&lt;9,+V78,8)</f>
        <v>1</v>
      </c>
      <c r="AH78" s="1">
        <f t="shared" ref="AH78:AH79" si="576">IF((V78+W78)&lt;9,(+W78),8-AG78)</f>
        <v>0</v>
      </c>
      <c r="AI78" s="1">
        <f t="shared" ref="AI78:AI79" si="577">IF((+V78+W78+X78)&lt;9,+X78,8-(AG78+AH78))</f>
        <v>0</v>
      </c>
      <c r="AJ78" s="1">
        <f t="shared" ref="AJ78:AJ79" si="578">IF((V78+W78+X78+Y78)&lt;9,Y78,8-(AG78+AH78+AI78))</f>
        <v>0</v>
      </c>
      <c r="AK78" s="1">
        <f t="shared" ref="AK78:AK79" si="579">IF((V78+W78+X78+Y78+Z78)&lt;9,Z78,8-(AG78+AH78+AI78+AJ78))</f>
        <v>0</v>
      </c>
      <c r="AL78" s="27">
        <f t="shared" ref="AL78:AL79" si="580">IF((V78+W78+X78+Y78+Z78+AA78)&lt;9,AA78,8-(AG78+AH78+AI78+AJ78+AK78))</f>
        <v>0</v>
      </c>
      <c r="AM78" s="27">
        <f t="shared" ref="AM78:AM79" si="581">IF((V78+W78+X78+Y78+Z78+AA78+AB78)&lt;9,AB78,8-(AG78+AH78+AI78+AJ78+AK78+AL78))</f>
        <v>0</v>
      </c>
      <c r="AN78" s="27">
        <f t="shared" ref="AN78:AN79" si="582">IF((V78+W78+X78+Y78+Z78+AA78+AB78+AC78)&lt;9,AC78,8-(AG78+AH78+AI78+AJ78+AK78+AL78+AM78))</f>
        <v>0</v>
      </c>
      <c r="AO78" s="27">
        <f t="shared" ref="AO78:AO79" si="583">IF((V78+W78+X78+Y78+Z78+AA78+AB78+AC78+AD78)&lt;9,AD78,8-(AG78+AH78+AI78+AJ78+AK78+AL78+AM78+AN78))</f>
        <v>0</v>
      </c>
      <c r="AP78" s="27">
        <f t="shared" ref="AP78:AP79" si="584">IF((V78+W78+X78+Y78+Z78+AA78+AB78+AC78+AD78+AE78)&lt;9,AE78,8-(AG78+AH78+AI78+AJ78+AK78+AL78+AM78+AN78+AO78))</f>
        <v>0</v>
      </c>
      <c r="AQ78" s="29">
        <f t="shared" ref="AQ78:AQ79" si="585">SUM(AR78:BA78)</f>
        <v>30</v>
      </c>
      <c r="AR78">
        <f t="shared" ref="AR78:AR79" si="586">+AG78*AR$66</f>
        <v>30</v>
      </c>
      <c r="AS78">
        <f t="shared" ref="AS78:AS79" si="587">+AH78*AS$66</f>
        <v>0</v>
      </c>
      <c r="AT78">
        <f t="shared" ref="AT78:AT79" si="588">+AI78*AT$66</f>
        <v>0</v>
      </c>
      <c r="AU78">
        <f t="shared" ref="AU78:AU79" si="589">+AJ78*AU$66</f>
        <v>0</v>
      </c>
      <c r="AV78">
        <f t="shared" ref="AV78:AV79" si="590">+AK78*AV$66</f>
        <v>0</v>
      </c>
      <c r="AW78">
        <f t="shared" ref="AW78:AW79" si="591">+AL78*AW$66</f>
        <v>0</v>
      </c>
      <c r="AX78">
        <f t="shared" ref="AX78:AX79" si="592">+AM78*AX$66</f>
        <v>0</v>
      </c>
      <c r="AY78">
        <f t="shared" ref="AY78:AY79" si="593">+AN78*AY$66</f>
        <v>0</v>
      </c>
      <c r="AZ78">
        <f t="shared" ref="AZ78:AZ79" si="594">+AO78*AZ$66</f>
        <v>0</v>
      </c>
      <c r="BA78">
        <f t="shared" ref="BA78:BA79" si="595">+AP78*BA$66</f>
        <v>0</v>
      </c>
    </row>
    <row r="79" spans="1:53" x14ac:dyDescent="0.3">
      <c r="A79" t="str">
        <f t="shared" si="513"/>
        <v>MasonJaycob</v>
      </c>
      <c r="B79" t="s">
        <v>33</v>
      </c>
      <c r="C79" t="s">
        <v>302</v>
      </c>
      <c r="D79" t="s">
        <v>129</v>
      </c>
      <c r="E79" s="2" t="s">
        <v>283</v>
      </c>
      <c r="F79" s="2" t="s">
        <v>283</v>
      </c>
      <c r="G79" s="2">
        <v>15</v>
      </c>
      <c r="H79" s="2" t="s">
        <v>284</v>
      </c>
      <c r="I79" s="2">
        <v>11</v>
      </c>
      <c r="J79" s="2"/>
      <c r="K79" s="2"/>
      <c r="L79" s="2"/>
      <c r="M79" s="2"/>
      <c r="N79" s="2"/>
      <c r="O79" s="2"/>
      <c r="P79" s="2"/>
      <c r="Q79" s="2">
        <f t="shared" si="514"/>
        <v>26</v>
      </c>
      <c r="R79" s="2">
        <f t="shared" si="515"/>
        <v>2</v>
      </c>
      <c r="S79" s="2">
        <f t="shared" si="516"/>
        <v>26</v>
      </c>
      <c r="T79" s="2">
        <f t="shared" si="517"/>
        <v>1</v>
      </c>
      <c r="U79">
        <f t="shared" si="574"/>
        <v>2</v>
      </c>
      <c r="V79">
        <f t="shared" si="521"/>
        <v>0</v>
      </c>
      <c r="W79">
        <f t="shared" si="522"/>
        <v>0</v>
      </c>
      <c r="X79">
        <f t="shared" si="523"/>
        <v>0</v>
      </c>
      <c r="Y79">
        <f t="shared" si="524"/>
        <v>0</v>
      </c>
      <c r="Z79">
        <f t="shared" si="525"/>
        <v>0</v>
      </c>
      <c r="AA79">
        <f t="shared" si="526"/>
        <v>1</v>
      </c>
      <c r="AB79">
        <f t="shared" si="527"/>
        <v>0</v>
      </c>
      <c r="AC79">
        <f t="shared" si="528"/>
        <v>0</v>
      </c>
      <c r="AD79">
        <f t="shared" si="529"/>
        <v>0</v>
      </c>
      <c r="AE79">
        <f t="shared" si="530"/>
        <v>1</v>
      </c>
      <c r="AG79" s="1">
        <f t="shared" si="575"/>
        <v>0</v>
      </c>
      <c r="AH79" s="1">
        <f t="shared" si="576"/>
        <v>0</v>
      </c>
      <c r="AI79" s="1">
        <f t="shared" si="577"/>
        <v>0</v>
      </c>
      <c r="AJ79" s="1">
        <f t="shared" si="578"/>
        <v>0</v>
      </c>
      <c r="AK79" s="1">
        <f t="shared" si="579"/>
        <v>0</v>
      </c>
      <c r="AL79" s="27">
        <f t="shared" si="580"/>
        <v>1</v>
      </c>
      <c r="AM79" s="27">
        <f t="shared" si="581"/>
        <v>0</v>
      </c>
      <c r="AN79" s="27">
        <f t="shared" si="582"/>
        <v>0</v>
      </c>
      <c r="AO79" s="27">
        <f t="shared" si="583"/>
        <v>0</v>
      </c>
      <c r="AP79" s="27">
        <f t="shared" si="584"/>
        <v>1</v>
      </c>
      <c r="AQ79" s="29">
        <f t="shared" si="585"/>
        <v>26</v>
      </c>
      <c r="AR79">
        <f t="shared" si="586"/>
        <v>0</v>
      </c>
      <c r="AS79">
        <f t="shared" si="587"/>
        <v>0</v>
      </c>
      <c r="AT79">
        <f t="shared" si="588"/>
        <v>0</v>
      </c>
      <c r="AU79">
        <f t="shared" si="589"/>
        <v>0</v>
      </c>
      <c r="AV79">
        <f t="shared" si="590"/>
        <v>0</v>
      </c>
      <c r="AW79">
        <f t="shared" si="591"/>
        <v>15</v>
      </c>
      <c r="AX79">
        <f t="shared" si="592"/>
        <v>0</v>
      </c>
      <c r="AY79">
        <f t="shared" si="593"/>
        <v>0</v>
      </c>
      <c r="AZ79">
        <f t="shared" si="594"/>
        <v>0</v>
      </c>
      <c r="BA79">
        <f t="shared" si="595"/>
        <v>11</v>
      </c>
    </row>
    <row r="80" spans="1:53" x14ac:dyDescent="0.3">
      <c r="A80" t="str">
        <f t="shared" si="513"/>
        <v>KneppJason</v>
      </c>
      <c r="B80" t="s">
        <v>26</v>
      </c>
      <c r="C80" t="s">
        <v>53</v>
      </c>
      <c r="D80" t="s">
        <v>24</v>
      </c>
      <c r="E80" s="2" t="s">
        <v>284</v>
      </c>
      <c r="F80" s="2" t="s">
        <v>284</v>
      </c>
      <c r="G80" s="2">
        <v>25</v>
      </c>
      <c r="H80" s="2" t="s">
        <v>283</v>
      </c>
      <c r="I80" s="2" t="s">
        <v>283</v>
      </c>
      <c r="J80" s="2"/>
      <c r="K80" s="2"/>
      <c r="L80" s="2"/>
      <c r="M80" s="2"/>
      <c r="N80" s="2"/>
      <c r="O80" s="2"/>
      <c r="P80" s="2"/>
      <c r="Q80" s="2">
        <f t="shared" si="514"/>
        <v>25</v>
      </c>
      <c r="R80" s="2">
        <f t="shared" si="515"/>
        <v>1</v>
      </c>
      <c r="S80" s="2">
        <f t="shared" si="516"/>
        <v>25</v>
      </c>
      <c r="T80" s="2">
        <f t="shared" si="517"/>
        <v>2</v>
      </c>
      <c r="U80">
        <f t="shared" ref="U80" si="596">SUM(V80:AE80)</f>
        <v>1</v>
      </c>
      <c r="V80">
        <f t="shared" si="521"/>
        <v>0</v>
      </c>
      <c r="W80">
        <f t="shared" si="522"/>
        <v>1</v>
      </c>
      <c r="X80">
        <f t="shared" si="523"/>
        <v>0</v>
      </c>
      <c r="Y80">
        <f t="shared" si="524"/>
        <v>0</v>
      </c>
      <c r="Z80">
        <f t="shared" si="525"/>
        <v>0</v>
      </c>
      <c r="AA80">
        <f t="shared" si="526"/>
        <v>0</v>
      </c>
      <c r="AB80">
        <f t="shared" si="527"/>
        <v>0</v>
      </c>
      <c r="AC80">
        <f t="shared" si="528"/>
        <v>0</v>
      </c>
      <c r="AD80">
        <f t="shared" si="529"/>
        <v>0</v>
      </c>
      <c r="AE80">
        <f t="shared" si="530"/>
        <v>0</v>
      </c>
      <c r="AG80" s="1">
        <f t="shared" ref="AG80" si="597">IF(V80&lt;9,+V80,8)</f>
        <v>0</v>
      </c>
      <c r="AH80" s="1">
        <f t="shared" ref="AH80" si="598">IF((V80+W80)&lt;9,(+W80),8-AG80)</f>
        <v>1</v>
      </c>
      <c r="AI80" s="1">
        <f t="shared" ref="AI80" si="599">IF((+V80+W80+X80)&lt;9,+X80,8-(AG80+AH80))</f>
        <v>0</v>
      </c>
      <c r="AJ80" s="1">
        <f t="shared" ref="AJ80" si="600">IF((V80+W80+X80+Y80)&lt;9,Y80,8-(AG80+AH80+AI80))</f>
        <v>0</v>
      </c>
      <c r="AK80" s="1">
        <f t="shared" ref="AK80" si="601">IF((V80+W80+X80+Y80+Z80)&lt;9,Z80,8-(AG80+AH80+AI80+AJ80))</f>
        <v>0</v>
      </c>
      <c r="AL80" s="27">
        <f t="shared" ref="AL80" si="602">IF((V80+W80+X80+Y80+Z80+AA80)&lt;9,AA80,8-(AG80+AH80+AI80+AJ80+AK80))</f>
        <v>0</v>
      </c>
      <c r="AM80" s="27">
        <f t="shared" ref="AM80" si="603">IF((V80+W80+X80+Y80+Z80+AA80+AB80)&lt;9,AB80,8-(AG80+AH80+AI80+AJ80+AK80+AL80))</f>
        <v>0</v>
      </c>
      <c r="AN80" s="27">
        <f t="shared" ref="AN80" si="604">IF((V80+W80+X80+Y80+Z80+AA80+AB80+AC80)&lt;9,AC80,8-(AG80+AH80+AI80+AJ80+AK80+AL80+AM80))</f>
        <v>0</v>
      </c>
      <c r="AO80" s="27">
        <f t="shared" ref="AO80" si="605">IF((V80+W80+X80+Y80+Z80+AA80+AB80+AC80+AD80)&lt;9,AD80,8-(AG80+AH80+AI80+AJ80+AK80+AL80+AM80+AN80))</f>
        <v>0</v>
      </c>
      <c r="AP80" s="27">
        <f t="shared" ref="AP80" si="606">IF((V80+W80+X80+Y80+Z80+AA80+AB80+AC80+AD80+AE80)&lt;9,AE80,8-(AG80+AH80+AI80+AJ80+AK80+AL80+AM80+AN80+AO80))</f>
        <v>0</v>
      </c>
      <c r="AQ80" s="29">
        <f t="shared" ref="AQ80" si="607">SUM(AR80:BA80)</f>
        <v>25</v>
      </c>
      <c r="AR80">
        <f t="shared" ref="AR80" si="608">+AG80*AR$66</f>
        <v>0</v>
      </c>
      <c r="AS80">
        <f t="shared" ref="AS80" si="609">+AH80*AS$66</f>
        <v>25</v>
      </c>
      <c r="AT80">
        <f t="shared" ref="AT80" si="610">+AI80*AT$66</f>
        <v>0</v>
      </c>
      <c r="AU80">
        <f t="shared" ref="AU80" si="611">+AJ80*AU$66</f>
        <v>0</v>
      </c>
      <c r="AV80">
        <f t="shared" ref="AV80" si="612">+AK80*AV$66</f>
        <v>0</v>
      </c>
      <c r="AW80">
        <f t="shared" ref="AW80" si="613">+AL80*AW$66</f>
        <v>0</v>
      </c>
      <c r="AX80">
        <f t="shared" ref="AX80" si="614">+AM80*AX$66</f>
        <v>0</v>
      </c>
      <c r="AY80">
        <f t="shared" ref="AY80" si="615">+AN80*AY$66</f>
        <v>0</v>
      </c>
      <c r="AZ80">
        <f t="shared" ref="AZ80" si="616">+AO80*AZ$66</f>
        <v>0</v>
      </c>
      <c r="BA80">
        <f t="shared" ref="BA80" si="617">+AP80*BA$66</f>
        <v>0</v>
      </c>
    </row>
    <row r="81" spans="1:53" x14ac:dyDescent="0.3">
      <c r="A81" t="str">
        <f t="shared" si="513"/>
        <v>MatthewsAdam</v>
      </c>
      <c r="B81" t="s">
        <v>189</v>
      </c>
      <c r="C81" t="s">
        <v>190</v>
      </c>
      <c r="D81" t="s">
        <v>24</v>
      </c>
      <c r="E81" s="2" t="s">
        <v>284</v>
      </c>
      <c r="F81" s="2" t="s">
        <v>284</v>
      </c>
      <c r="G81" s="2" t="s">
        <v>283</v>
      </c>
      <c r="H81" s="2">
        <v>16</v>
      </c>
      <c r="I81" s="2" t="s">
        <v>283</v>
      </c>
      <c r="J81" s="2"/>
      <c r="K81" s="2"/>
      <c r="L81" s="2"/>
      <c r="M81" s="2"/>
      <c r="N81" s="2"/>
      <c r="O81" s="2"/>
      <c r="P81" s="2"/>
      <c r="Q81" s="2">
        <f t="shared" si="514"/>
        <v>16</v>
      </c>
      <c r="R81" s="2">
        <f t="shared" si="515"/>
        <v>1</v>
      </c>
      <c r="S81" s="2">
        <f t="shared" si="516"/>
        <v>16</v>
      </c>
      <c r="T81" s="2">
        <f t="shared" si="517"/>
        <v>2</v>
      </c>
      <c r="U81">
        <f t="shared" ref="U81" si="618">SUM(V81:AE81)</f>
        <v>1</v>
      </c>
      <c r="V81">
        <f t="shared" si="521"/>
        <v>0</v>
      </c>
      <c r="W81">
        <f t="shared" si="522"/>
        <v>0</v>
      </c>
      <c r="X81">
        <f t="shared" si="523"/>
        <v>0</v>
      </c>
      <c r="Y81">
        <f t="shared" si="524"/>
        <v>0</v>
      </c>
      <c r="Z81">
        <f t="shared" si="525"/>
        <v>1</v>
      </c>
      <c r="AA81">
        <f t="shared" si="526"/>
        <v>0</v>
      </c>
      <c r="AB81">
        <f t="shared" si="527"/>
        <v>0</v>
      </c>
      <c r="AC81">
        <f t="shared" si="528"/>
        <v>0</v>
      </c>
      <c r="AD81">
        <f t="shared" si="529"/>
        <v>0</v>
      </c>
      <c r="AE81">
        <f t="shared" si="530"/>
        <v>0</v>
      </c>
      <c r="AG81" s="1">
        <f t="shared" ref="AG81" si="619">IF(V81&lt;9,+V81,8)</f>
        <v>0</v>
      </c>
      <c r="AH81" s="1">
        <f t="shared" ref="AH81" si="620">IF((V81+W81)&lt;9,(+W81),8-AG81)</f>
        <v>0</v>
      </c>
      <c r="AI81" s="1">
        <f t="shared" ref="AI81" si="621">IF((+V81+W81+X81)&lt;9,+X81,8-(AG81+AH81))</f>
        <v>0</v>
      </c>
      <c r="AJ81" s="1">
        <f t="shared" ref="AJ81" si="622">IF((V81+W81+X81+Y81)&lt;9,Y81,8-(AG81+AH81+AI81))</f>
        <v>0</v>
      </c>
      <c r="AK81" s="1">
        <f t="shared" ref="AK81" si="623">IF((V81+W81+X81+Y81+Z81)&lt;9,Z81,8-(AG81+AH81+AI81+AJ81))</f>
        <v>1</v>
      </c>
      <c r="AL81" s="27">
        <f t="shared" ref="AL81" si="624">IF((V81+W81+X81+Y81+Z81+AA81)&lt;9,AA81,8-(AG81+AH81+AI81+AJ81+AK81))</f>
        <v>0</v>
      </c>
      <c r="AM81" s="27">
        <f t="shared" ref="AM81" si="625">IF((V81+W81+X81+Y81+Z81+AA81+AB81)&lt;9,AB81,8-(AG81+AH81+AI81+AJ81+AK81+AL81))</f>
        <v>0</v>
      </c>
      <c r="AN81" s="27">
        <f t="shared" ref="AN81" si="626">IF((V81+W81+X81+Y81+Z81+AA81+AB81+AC81)&lt;9,AC81,8-(AG81+AH81+AI81+AJ81+AK81+AL81+AM81))</f>
        <v>0</v>
      </c>
      <c r="AO81" s="27">
        <f t="shared" ref="AO81" si="627">IF((V81+W81+X81+Y81+Z81+AA81+AB81+AC81+AD81)&lt;9,AD81,8-(AG81+AH81+AI81+AJ81+AK81+AL81+AM81+AN81))</f>
        <v>0</v>
      </c>
      <c r="AP81" s="27">
        <f t="shared" ref="AP81" si="628">IF((V81+W81+X81+Y81+Z81+AA81+AB81+AC81+AD81+AE81)&lt;9,AE81,8-(AG81+AH81+AI81+AJ81+AK81+AL81+AM81+AN81+AO81))</f>
        <v>0</v>
      </c>
      <c r="AQ81" s="29">
        <f t="shared" ref="AQ81" si="629">SUM(AR81:BA81)</f>
        <v>16</v>
      </c>
      <c r="AR81">
        <f t="shared" ref="AR81" si="630">+AG81*AR$66</f>
        <v>0</v>
      </c>
      <c r="AS81">
        <f t="shared" ref="AS81" si="631">+AH81*AS$66</f>
        <v>0</v>
      </c>
      <c r="AT81">
        <f t="shared" ref="AT81" si="632">+AI81*AT$66</f>
        <v>0</v>
      </c>
      <c r="AU81">
        <f t="shared" ref="AU81" si="633">+AJ81*AU$66</f>
        <v>0</v>
      </c>
      <c r="AV81">
        <f t="shared" ref="AV81" si="634">+AK81*AV$66</f>
        <v>16</v>
      </c>
      <c r="AW81">
        <f t="shared" ref="AW81" si="635">+AL81*AW$66</f>
        <v>0</v>
      </c>
      <c r="AX81">
        <f t="shared" ref="AX81" si="636">+AM81*AX$66</f>
        <v>0</v>
      </c>
      <c r="AY81">
        <f t="shared" ref="AY81" si="637">+AN81*AY$66</f>
        <v>0</v>
      </c>
      <c r="AZ81">
        <f t="shared" ref="AZ81" si="638">+AO81*AZ$66</f>
        <v>0</v>
      </c>
      <c r="BA81">
        <f t="shared" ref="BA81" si="639">+AP81*BA$66</f>
        <v>0</v>
      </c>
    </row>
    <row r="82" spans="1:53" x14ac:dyDescent="0.3">
      <c r="B82" t="s">
        <v>246</v>
      </c>
      <c r="C82" t="s">
        <v>22</v>
      </c>
      <c r="D82" t="s">
        <v>49</v>
      </c>
      <c r="E82" s="2" t="s">
        <v>283</v>
      </c>
      <c r="F82" s="2" t="s">
        <v>283</v>
      </c>
      <c r="G82" s="2" t="s">
        <v>282</v>
      </c>
      <c r="H82" s="2" t="s">
        <v>283</v>
      </c>
      <c r="I82" s="2">
        <v>13</v>
      </c>
      <c r="J82" s="2"/>
      <c r="K82" s="2"/>
      <c r="L82" s="2"/>
      <c r="M82" s="2"/>
      <c r="N82" s="2"/>
      <c r="O82" s="2"/>
      <c r="P82" s="2"/>
      <c r="Q82" s="2">
        <f t="shared" si="514"/>
        <v>13</v>
      </c>
      <c r="R82" s="2">
        <f t="shared" si="515"/>
        <v>1</v>
      </c>
      <c r="S82" s="2">
        <f t="shared" si="516"/>
        <v>13</v>
      </c>
      <c r="T82" s="2">
        <f t="shared" si="517"/>
        <v>0</v>
      </c>
      <c r="U82">
        <f t="shared" ref="U82" si="640">SUM(V82:AE82)</f>
        <v>1</v>
      </c>
      <c r="V82">
        <f t="shared" si="521"/>
        <v>0</v>
      </c>
      <c r="W82">
        <f t="shared" si="522"/>
        <v>0</v>
      </c>
      <c r="X82">
        <f t="shared" si="523"/>
        <v>0</v>
      </c>
      <c r="Y82">
        <f t="shared" si="524"/>
        <v>0</v>
      </c>
      <c r="Z82">
        <f t="shared" si="525"/>
        <v>0</v>
      </c>
      <c r="AA82">
        <f t="shared" si="526"/>
        <v>0</v>
      </c>
      <c r="AB82">
        <f t="shared" si="527"/>
        <v>0</v>
      </c>
      <c r="AC82">
        <f t="shared" si="528"/>
        <v>1</v>
      </c>
      <c r="AD82">
        <f t="shared" si="529"/>
        <v>0</v>
      </c>
      <c r="AE82">
        <f t="shared" si="530"/>
        <v>0</v>
      </c>
      <c r="AG82" s="1">
        <f t="shared" ref="AG82" si="641">IF(V82&lt;9,+V82,8)</f>
        <v>0</v>
      </c>
      <c r="AH82" s="1">
        <f t="shared" ref="AH82" si="642">IF((V82+W82)&lt;9,(+W82),8-AG82)</f>
        <v>0</v>
      </c>
      <c r="AI82" s="1">
        <f t="shared" ref="AI82" si="643">IF((+V82+W82+X82)&lt;9,+X82,8-(AG82+AH82))</f>
        <v>0</v>
      </c>
      <c r="AJ82" s="1">
        <f t="shared" ref="AJ82" si="644">IF((V82+W82+X82+Y82)&lt;9,Y82,8-(AG82+AH82+AI82))</f>
        <v>0</v>
      </c>
      <c r="AK82" s="1">
        <f t="shared" ref="AK82" si="645">IF((V82+W82+X82+Y82+Z82)&lt;9,Z82,8-(AG82+AH82+AI82+AJ82))</f>
        <v>0</v>
      </c>
      <c r="AL82" s="27">
        <f t="shared" ref="AL82" si="646">IF((V82+W82+X82+Y82+Z82+AA82)&lt;9,AA82,8-(AG82+AH82+AI82+AJ82+AK82))</f>
        <v>0</v>
      </c>
      <c r="AM82" s="27">
        <f t="shared" ref="AM82" si="647">IF((V82+W82+X82+Y82+Z82+AA82+AB82)&lt;9,AB82,8-(AG82+AH82+AI82+AJ82+AK82+AL82))</f>
        <v>0</v>
      </c>
      <c r="AN82" s="27">
        <f t="shared" ref="AN82" si="648">IF((V82+W82+X82+Y82+Z82+AA82+AB82+AC82)&lt;9,AC82,8-(AG82+AH82+AI82+AJ82+AK82+AL82+AM82))</f>
        <v>1</v>
      </c>
      <c r="AO82" s="27">
        <f t="shared" ref="AO82" si="649">IF((V82+W82+X82+Y82+Z82+AA82+AB82+AC82+AD82)&lt;9,AD82,8-(AG82+AH82+AI82+AJ82+AK82+AL82+AM82+AN82))</f>
        <v>0</v>
      </c>
      <c r="AP82" s="27">
        <f t="shared" ref="AP82" si="650">IF((V82+W82+X82+Y82+Z82+AA82+AB82+AC82+AD82+AE82)&lt;9,AE82,8-(AG82+AH82+AI82+AJ82+AK82+AL82+AM82+AN82+AO82))</f>
        <v>0</v>
      </c>
      <c r="AQ82" s="29">
        <f t="shared" ref="AQ82" si="651">SUM(AR82:BA82)</f>
        <v>13</v>
      </c>
      <c r="AR82">
        <f t="shared" ref="AR82" si="652">+AG82*AR$66</f>
        <v>0</v>
      </c>
      <c r="AS82">
        <f t="shared" ref="AS82" si="653">+AH82*AS$66</f>
        <v>0</v>
      </c>
      <c r="AT82">
        <f t="shared" ref="AT82" si="654">+AI82*AT$66</f>
        <v>0</v>
      </c>
      <c r="AU82">
        <f t="shared" ref="AU82" si="655">+AJ82*AU$66</f>
        <v>0</v>
      </c>
      <c r="AV82">
        <f t="shared" ref="AV82" si="656">+AK82*AV$66</f>
        <v>0</v>
      </c>
      <c r="AW82">
        <f t="shared" ref="AW82" si="657">+AL82*AW$66</f>
        <v>0</v>
      </c>
      <c r="AX82">
        <f t="shared" ref="AX82" si="658">+AM82*AX$66</f>
        <v>0</v>
      </c>
      <c r="AY82">
        <f t="shared" ref="AY82" si="659">+AN82*AY$66</f>
        <v>13</v>
      </c>
      <c r="AZ82">
        <f t="shared" ref="AZ82" si="660">+AO82*AZ$66</f>
        <v>0</v>
      </c>
      <c r="BA82">
        <f t="shared" ref="BA82" si="661">+AP82*BA$66</f>
        <v>0</v>
      </c>
    </row>
    <row r="83" spans="1:53" hidden="1" x14ac:dyDescent="0.3">
      <c r="B83" t="s">
        <v>34</v>
      </c>
      <c r="C83" t="s">
        <v>25</v>
      </c>
      <c r="D83" s="5" t="s">
        <v>24</v>
      </c>
      <c r="E83" s="2" t="s">
        <v>284</v>
      </c>
      <c r="F83" s="2" t="s">
        <v>284</v>
      </c>
      <c r="G83" s="2" t="s">
        <v>283</v>
      </c>
      <c r="H83" s="2" t="s">
        <v>283</v>
      </c>
      <c r="I83" s="2" t="s">
        <v>283</v>
      </c>
      <c r="J83" s="2"/>
      <c r="K83" s="2"/>
      <c r="L83" s="2"/>
      <c r="M83" s="2"/>
      <c r="N83" s="2"/>
      <c r="O83" s="2"/>
      <c r="P83" s="2"/>
      <c r="Q83" s="2">
        <f t="shared" si="514"/>
        <v>0</v>
      </c>
      <c r="R83" s="2">
        <f t="shared" si="515"/>
        <v>0</v>
      </c>
      <c r="S83" s="2">
        <f t="shared" si="516"/>
        <v>0</v>
      </c>
      <c r="T83" s="2">
        <f t="shared" si="517"/>
        <v>2</v>
      </c>
      <c r="U83">
        <f t="shared" ref="U83" si="662">SUM(V83:AE83)</f>
        <v>0</v>
      </c>
      <c r="V83">
        <f t="shared" si="521"/>
        <v>0</v>
      </c>
      <c r="W83">
        <f t="shared" si="522"/>
        <v>0</v>
      </c>
      <c r="X83">
        <f t="shared" si="523"/>
        <v>0</v>
      </c>
      <c r="Y83">
        <f t="shared" si="524"/>
        <v>0</v>
      </c>
      <c r="Z83">
        <f t="shared" si="525"/>
        <v>0</v>
      </c>
      <c r="AA83">
        <f t="shared" si="526"/>
        <v>0</v>
      </c>
      <c r="AB83">
        <f t="shared" si="527"/>
        <v>0</v>
      </c>
      <c r="AC83">
        <f t="shared" si="528"/>
        <v>0</v>
      </c>
      <c r="AD83">
        <f t="shared" si="529"/>
        <v>0</v>
      </c>
      <c r="AE83">
        <f t="shared" si="530"/>
        <v>0</v>
      </c>
      <c r="AG83" s="1">
        <f t="shared" ref="AG83" si="663">IF(V83&lt;9,+V83,8)</f>
        <v>0</v>
      </c>
      <c r="AH83" s="1">
        <f t="shared" ref="AH83" si="664">IF((V83+W83)&lt;9,(+W83),8-AG83)</f>
        <v>0</v>
      </c>
      <c r="AI83" s="1">
        <f t="shared" ref="AI83" si="665">IF((+V83+W83+X83)&lt;9,+X83,8-(AG83+AH83))</f>
        <v>0</v>
      </c>
      <c r="AJ83" s="1">
        <f t="shared" ref="AJ83" si="666">IF((V83+W83+X83+Y83)&lt;9,Y83,8-(AG83+AH83+AI83))</f>
        <v>0</v>
      </c>
      <c r="AK83" s="1">
        <f t="shared" ref="AK83" si="667">IF((V83+W83+X83+Y83+Z83)&lt;9,Z83,8-(AG83+AH83+AI83+AJ83))</f>
        <v>0</v>
      </c>
      <c r="AL83" s="27">
        <f t="shared" ref="AL83" si="668">IF((V83+W83+X83+Y83+Z83+AA83)&lt;9,AA83,8-(AG83+AH83+AI83+AJ83+AK83))</f>
        <v>0</v>
      </c>
      <c r="AM83" s="27">
        <f t="shared" ref="AM83" si="669">IF((V83+W83+X83+Y83+Z83+AA83+AB83)&lt;9,AB83,8-(AG83+AH83+AI83+AJ83+AK83+AL83))</f>
        <v>0</v>
      </c>
      <c r="AN83" s="27">
        <f t="shared" ref="AN83" si="670">IF((V83+W83+X83+Y83+Z83+AA83+AB83+AC83)&lt;9,AC83,8-(AG83+AH83+AI83+AJ83+AK83+AL83+AM83))</f>
        <v>0</v>
      </c>
      <c r="AO83" s="27">
        <f t="shared" ref="AO83" si="671">IF((V83+W83+X83+Y83+Z83+AA83+AB83+AC83+AD83)&lt;9,AD83,8-(AG83+AH83+AI83+AJ83+AK83+AL83+AM83+AN83))</f>
        <v>0</v>
      </c>
      <c r="AP83" s="27">
        <f t="shared" ref="AP83" si="672">IF((V83+W83+X83+Y83+Z83+AA83+AB83+AC83+AD83+AE83)&lt;9,AE83,8-(AG83+AH83+AI83+AJ83+AK83+AL83+AM83+AN83+AO83))</f>
        <v>0</v>
      </c>
      <c r="AQ83" s="29">
        <f t="shared" ref="AQ83" si="673">SUM(AR83:BA83)</f>
        <v>0</v>
      </c>
      <c r="AR83">
        <f t="shared" ref="AR83" si="674">+AG83*AR$66</f>
        <v>0</v>
      </c>
      <c r="AS83">
        <f t="shared" ref="AS83" si="675">+AH83*AS$66</f>
        <v>0</v>
      </c>
      <c r="AT83">
        <f t="shared" ref="AT83" si="676">+AI83*AT$66</f>
        <v>0</v>
      </c>
      <c r="AU83">
        <f t="shared" ref="AU83" si="677">+AJ83*AU$66</f>
        <v>0</v>
      </c>
      <c r="AV83">
        <f t="shared" ref="AV83" si="678">+AK83*AV$66</f>
        <v>0</v>
      </c>
      <c r="AW83">
        <f t="shared" ref="AW83" si="679">+AL83*AW$66</f>
        <v>0</v>
      </c>
      <c r="AX83">
        <f t="shared" ref="AX83" si="680">+AM83*AX$66</f>
        <v>0</v>
      </c>
      <c r="AY83">
        <f t="shared" ref="AY83" si="681">+AN83*AY$66</f>
        <v>0</v>
      </c>
      <c r="AZ83">
        <f t="shared" ref="AZ83" si="682">+AO83*AZ$66</f>
        <v>0</v>
      </c>
      <c r="BA83">
        <f t="shared" ref="BA83" si="683">+AP83*BA$66</f>
        <v>0</v>
      </c>
    </row>
    <row r="84" spans="1:53" hidden="1" x14ac:dyDescent="0.3">
      <c r="B84" t="s">
        <v>153</v>
      </c>
      <c r="C84" t="s">
        <v>154</v>
      </c>
      <c r="D84" t="s">
        <v>18</v>
      </c>
      <c r="E84" s="2" t="s">
        <v>283</v>
      </c>
      <c r="F84" s="2" t="s">
        <v>283</v>
      </c>
      <c r="G84" s="2" t="s">
        <v>283</v>
      </c>
      <c r="H84" s="2" t="s">
        <v>283</v>
      </c>
      <c r="I84" s="2" t="s">
        <v>283</v>
      </c>
      <c r="J84" s="2"/>
      <c r="K84" s="2"/>
      <c r="L84" s="2"/>
      <c r="M84" s="2"/>
      <c r="N84" s="2"/>
      <c r="O84" s="2"/>
      <c r="P84" s="2"/>
      <c r="Q84" s="2">
        <f t="shared" si="514"/>
        <v>0</v>
      </c>
      <c r="R84" s="2">
        <f t="shared" si="515"/>
        <v>0</v>
      </c>
      <c r="S84" s="2">
        <f t="shared" si="516"/>
        <v>0</v>
      </c>
      <c r="T84" s="2">
        <f t="shared" si="517"/>
        <v>0</v>
      </c>
      <c r="U84">
        <f t="shared" ref="U84" si="684">SUM(V84:AE84)</f>
        <v>0</v>
      </c>
      <c r="V84">
        <f t="shared" si="521"/>
        <v>0</v>
      </c>
      <c r="W84">
        <f t="shared" si="522"/>
        <v>0</v>
      </c>
      <c r="X84">
        <f t="shared" si="523"/>
        <v>0</v>
      </c>
      <c r="Y84">
        <f t="shared" si="524"/>
        <v>0</v>
      </c>
      <c r="Z84">
        <f t="shared" si="525"/>
        <v>0</v>
      </c>
      <c r="AA84">
        <f t="shared" si="526"/>
        <v>0</v>
      </c>
      <c r="AB84">
        <f t="shared" si="527"/>
        <v>0</v>
      </c>
      <c r="AC84">
        <f t="shared" si="528"/>
        <v>0</v>
      </c>
      <c r="AD84">
        <f t="shared" si="529"/>
        <v>0</v>
      </c>
      <c r="AE84">
        <f t="shared" si="530"/>
        <v>0</v>
      </c>
      <c r="AG84" s="1">
        <f t="shared" ref="AG84" si="685">IF(V84&lt;9,+V84,8)</f>
        <v>0</v>
      </c>
      <c r="AH84" s="1">
        <f t="shared" ref="AH84" si="686">IF((V84+W84)&lt;9,(+W84),8-AG84)</f>
        <v>0</v>
      </c>
      <c r="AI84" s="1">
        <f t="shared" ref="AI84" si="687">IF((+V84+W84+X84)&lt;9,+X84,8-(AG84+AH84))</f>
        <v>0</v>
      </c>
      <c r="AJ84" s="1">
        <f t="shared" ref="AJ84" si="688">IF((V84+W84+X84+Y84)&lt;9,Y84,8-(AG84+AH84+AI84))</f>
        <v>0</v>
      </c>
      <c r="AK84" s="1">
        <f t="shared" ref="AK84" si="689">IF((V84+W84+X84+Y84+Z84)&lt;9,Z84,8-(AG84+AH84+AI84+AJ84))</f>
        <v>0</v>
      </c>
      <c r="AL84" s="27">
        <f t="shared" ref="AL84" si="690">IF((V84+W84+X84+Y84+Z84+AA84)&lt;9,AA84,8-(AG84+AH84+AI84+AJ84+AK84))</f>
        <v>0</v>
      </c>
      <c r="AM84" s="27">
        <f t="shared" ref="AM84" si="691">IF((V84+W84+X84+Y84+Z84+AA84+AB84)&lt;9,AB84,8-(AG84+AH84+AI84+AJ84+AK84+AL84))</f>
        <v>0</v>
      </c>
      <c r="AN84" s="27">
        <f t="shared" ref="AN84" si="692">IF((V84+W84+X84+Y84+Z84+AA84+AB84+AC84)&lt;9,AC84,8-(AG84+AH84+AI84+AJ84+AK84+AL84+AM84))</f>
        <v>0</v>
      </c>
      <c r="AO84" s="27">
        <f t="shared" ref="AO84" si="693">IF((V84+W84+X84+Y84+Z84+AA84+AB84+AC84+AD84)&lt;9,AD84,8-(AG84+AH84+AI84+AJ84+AK84+AL84+AM84+AN84))</f>
        <v>0</v>
      </c>
      <c r="AP84" s="27">
        <f t="shared" ref="AP84" si="694">IF((V84+W84+X84+Y84+Z84+AA84+AB84+AC84+AD84+AE84)&lt;9,AE84,8-(AG84+AH84+AI84+AJ84+AK84+AL84+AM84+AN84+AO84))</f>
        <v>0</v>
      </c>
      <c r="AQ84" s="29">
        <f t="shared" ref="AQ84" si="695">SUM(AR84:BA84)</f>
        <v>0</v>
      </c>
      <c r="AR84">
        <f t="shared" ref="AR84" si="696">+AG84*AR$66</f>
        <v>0</v>
      </c>
      <c r="AS84">
        <f t="shared" ref="AS84" si="697">+AH84*AS$66</f>
        <v>0</v>
      </c>
      <c r="AT84">
        <f t="shared" ref="AT84" si="698">+AI84*AT$66</f>
        <v>0</v>
      </c>
      <c r="AU84">
        <f t="shared" ref="AU84" si="699">+AJ84*AU$66</f>
        <v>0</v>
      </c>
      <c r="AV84">
        <f t="shared" ref="AV84" si="700">+AK84*AV$66</f>
        <v>0</v>
      </c>
      <c r="AW84">
        <f t="shared" ref="AW84" si="701">+AL84*AW$66</f>
        <v>0</v>
      </c>
      <c r="AX84">
        <f t="shared" ref="AX84" si="702">+AM84*AX$66</f>
        <v>0</v>
      </c>
      <c r="AY84">
        <f t="shared" ref="AY84" si="703">+AN84*AY$66</f>
        <v>0</v>
      </c>
      <c r="AZ84">
        <f t="shared" ref="AZ84" si="704">+AO84*AZ$66</f>
        <v>0</v>
      </c>
      <c r="BA84">
        <f t="shared" ref="BA84" si="705">+AP84*BA$66</f>
        <v>0</v>
      </c>
    </row>
    <row r="85" spans="1:53" ht="17.399999999999999" hidden="1" customHeight="1" x14ac:dyDescent="0.3">
      <c r="A85" t="str">
        <f t="shared" si="513"/>
        <v>HufnagelTrenton</v>
      </c>
      <c r="B85" t="s">
        <v>151</v>
      </c>
      <c r="C85" t="s">
        <v>152</v>
      </c>
      <c r="D85" t="s">
        <v>145</v>
      </c>
      <c r="E85" s="2" t="s">
        <v>283</v>
      </c>
      <c r="F85" s="2" t="s">
        <v>283</v>
      </c>
      <c r="G85" s="2" t="s">
        <v>283</v>
      </c>
      <c r="H85" s="2" t="s">
        <v>283</v>
      </c>
      <c r="I85" s="2" t="s">
        <v>283</v>
      </c>
      <c r="J85" s="2"/>
      <c r="K85" s="2"/>
      <c r="L85" s="2"/>
      <c r="M85" s="2"/>
      <c r="N85" s="2"/>
      <c r="O85" s="2"/>
      <c r="P85" s="2"/>
      <c r="Q85" s="2">
        <f t="shared" si="514"/>
        <v>0</v>
      </c>
      <c r="R85" s="2">
        <f t="shared" si="515"/>
        <v>0</v>
      </c>
      <c r="S85" s="2">
        <f t="shared" si="516"/>
        <v>0</v>
      </c>
      <c r="T85" s="2">
        <f t="shared" si="517"/>
        <v>0</v>
      </c>
      <c r="U85">
        <f t="shared" ref="U85" si="706">SUM(V85:AE85)</f>
        <v>0</v>
      </c>
      <c r="V85">
        <f t="shared" si="521"/>
        <v>0</v>
      </c>
      <c r="W85">
        <f t="shared" si="522"/>
        <v>0</v>
      </c>
      <c r="X85">
        <f t="shared" si="523"/>
        <v>0</v>
      </c>
      <c r="Y85">
        <f t="shared" si="524"/>
        <v>0</v>
      </c>
      <c r="Z85">
        <f t="shared" si="525"/>
        <v>0</v>
      </c>
      <c r="AA85">
        <f t="shared" si="526"/>
        <v>0</v>
      </c>
      <c r="AB85">
        <f t="shared" si="527"/>
        <v>0</v>
      </c>
      <c r="AC85">
        <f t="shared" si="528"/>
        <v>0</v>
      </c>
      <c r="AD85">
        <f t="shared" si="529"/>
        <v>0</v>
      </c>
      <c r="AE85">
        <f t="shared" si="530"/>
        <v>0</v>
      </c>
      <c r="AG85" s="1">
        <f t="shared" ref="AG85" si="707">IF(V85&lt;9,+V85,8)</f>
        <v>0</v>
      </c>
      <c r="AH85" s="1">
        <f t="shared" ref="AH85" si="708">IF((V85+W85)&lt;9,(+W85),8-AG85)</f>
        <v>0</v>
      </c>
      <c r="AI85" s="1">
        <f t="shared" ref="AI85" si="709">IF((+V85+W85+X85)&lt;9,+X85,8-(AG85+AH85))</f>
        <v>0</v>
      </c>
      <c r="AJ85" s="1">
        <f t="shared" ref="AJ85" si="710">IF((V85+W85+X85+Y85)&lt;9,Y85,8-(AG85+AH85+AI85))</f>
        <v>0</v>
      </c>
      <c r="AK85" s="1">
        <f t="shared" ref="AK85" si="711">IF((V85+W85+X85+Y85+Z85)&lt;9,Z85,8-(AG85+AH85+AI85+AJ85))</f>
        <v>0</v>
      </c>
      <c r="AL85" s="27">
        <f t="shared" ref="AL85" si="712">IF((V85+W85+X85+Y85+Z85+AA85)&lt;9,AA85,8-(AG85+AH85+AI85+AJ85+AK85))</f>
        <v>0</v>
      </c>
      <c r="AM85" s="27">
        <f t="shared" ref="AM85" si="713">IF((V85+W85+X85+Y85+Z85+AA85+AB85)&lt;9,AB85,8-(AG85+AH85+AI85+AJ85+AK85+AL85))</f>
        <v>0</v>
      </c>
      <c r="AN85" s="27">
        <f t="shared" ref="AN85" si="714">IF((V85+W85+X85+Y85+Z85+AA85+AB85+AC85)&lt;9,AC85,8-(AG85+AH85+AI85+AJ85+AK85+AL85+AM85))</f>
        <v>0</v>
      </c>
      <c r="AO85" s="27">
        <f t="shared" ref="AO85" si="715">IF((V85+W85+X85+Y85+Z85+AA85+AB85+AC85+AD85)&lt;9,AD85,8-(AG85+AH85+AI85+AJ85+AK85+AL85+AM85+AN85))</f>
        <v>0</v>
      </c>
      <c r="AP85" s="27">
        <f t="shared" ref="AP85" si="716">IF((V85+W85+X85+Y85+Z85+AA85+AB85+AC85+AD85+AE85)&lt;9,AE85,8-(AG85+AH85+AI85+AJ85+AK85+AL85+AM85+AN85+AO85))</f>
        <v>0</v>
      </c>
      <c r="AQ85" s="29">
        <f t="shared" ref="AQ85" si="717">SUM(AR85:BA85)</f>
        <v>0</v>
      </c>
      <c r="AR85">
        <f t="shared" ref="AR85" si="718">+AG85*AR$66</f>
        <v>0</v>
      </c>
      <c r="AS85">
        <f t="shared" ref="AS85" si="719">+AH85*AS$66</f>
        <v>0</v>
      </c>
      <c r="AT85">
        <f t="shared" ref="AT85" si="720">+AI85*AT$66</f>
        <v>0</v>
      </c>
      <c r="AU85">
        <f t="shared" ref="AU85" si="721">+AJ85*AU$66</f>
        <v>0</v>
      </c>
      <c r="AV85">
        <f t="shared" ref="AV85" si="722">+AK85*AV$66</f>
        <v>0</v>
      </c>
      <c r="AW85">
        <f t="shared" ref="AW85" si="723">+AL85*AW$66</f>
        <v>0</v>
      </c>
      <c r="AX85">
        <f t="shared" ref="AX85" si="724">+AM85*AX$66</f>
        <v>0</v>
      </c>
      <c r="AY85">
        <f t="shared" ref="AY85" si="725">+AN85*AY$66</f>
        <v>0</v>
      </c>
      <c r="AZ85">
        <f t="shared" ref="AZ85" si="726">+AO85*AZ$66</f>
        <v>0</v>
      </c>
      <c r="BA85">
        <f t="shared" ref="BA85" si="727">+AP85*BA$66</f>
        <v>0</v>
      </c>
    </row>
    <row r="86" spans="1:53" x14ac:dyDescent="0.3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53" ht="21" customHeight="1" x14ac:dyDescent="0.4">
      <c r="A87" t="str">
        <f t="shared" si="137"/>
        <v>ADVANCED</v>
      </c>
      <c r="B87" s="60" t="s">
        <v>14</v>
      </c>
      <c r="C87" s="61"/>
      <c r="D87" s="61"/>
      <c r="E87" s="2" t="str">
        <f>+$E$3</f>
        <v>Michiana</v>
      </c>
      <c r="F87" s="2" t="str">
        <f>+$F$3</f>
        <v>Michiana</v>
      </c>
      <c r="G87" s="2" t="str">
        <f>+$G$3</f>
        <v>MM</v>
      </c>
      <c r="H87" s="2" t="str">
        <f>+$H$3</f>
        <v>Eastside</v>
      </c>
      <c r="I87" s="2" t="str">
        <f>+$I$3</f>
        <v>Metro</v>
      </c>
      <c r="J87" s="2" t="str">
        <f t="shared" ref="J87:P87" si="728">+J$3</f>
        <v>GL</v>
      </c>
      <c r="K87" s="2" t="str">
        <f t="shared" si="728"/>
        <v>BF</v>
      </c>
      <c r="L87" s="2" t="str">
        <f t="shared" si="728"/>
        <v>Eastside</v>
      </c>
      <c r="M87" s="2" t="str">
        <f t="shared" si="728"/>
        <v>GL</v>
      </c>
      <c r="N87" s="2" t="str">
        <f t="shared" si="728"/>
        <v>BF</v>
      </c>
      <c r="O87" s="2" t="str">
        <f t="shared" si="728"/>
        <v>MM</v>
      </c>
      <c r="P87" s="2" t="str">
        <f t="shared" si="728"/>
        <v>Metro</v>
      </c>
      <c r="Q87" s="56" t="s">
        <v>4</v>
      </c>
      <c r="R87" s="58" t="s">
        <v>5</v>
      </c>
      <c r="S87" s="56" t="s">
        <v>6</v>
      </c>
      <c r="T87" s="53" t="s">
        <v>120</v>
      </c>
    </row>
    <row r="88" spans="1:53" x14ac:dyDescent="0.3">
      <c r="A88" t="str">
        <f t="shared" si="137"/>
        <v>Last NameFirst Name</v>
      </c>
      <c r="B88" s="3" t="s">
        <v>7</v>
      </c>
      <c r="C88" s="3" t="s">
        <v>8</v>
      </c>
      <c r="D88" s="4" t="s">
        <v>9</v>
      </c>
      <c r="E88" s="20">
        <f>+E$4</f>
        <v>45773</v>
      </c>
      <c r="F88" s="20">
        <f t="shared" ref="F88:P88" si="729">+F$4</f>
        <v>45774</v>
      </c>
      <c r="G88" s="20">
        <f t="shared" si="729"/>
        <v>45781</v>
      </c>
      <c r="H88" s="20">
        <f t="shared" si="729"/>
        <v>45795</v>
      </c>
      <c r="I88" s="20">
        <f t="shared" si="729"/>
        <v>45816</v>
      </c>
      <c r="J88" s="20">
        <f t="shared" si="729"/>
        <v>45830</v>
      </c>
      <c r="K88" s="20">
        <f t="shared" si="729"/>
        <v>45837</v>
      </c>
      <c r="L88" s="20">
        <f t="shared" si="729"/>
        <v>45872</v>
      </c>
      <c r="M88" s="20">
        <f t="shared" si="729"/>
        <v>45907</v>
      </c>
      <c r="N88" s="20">
        <f t="shared" si="729"/>
        <v>45914</v>
      </c>
      <c r="O88" s="20">
        <f t="shared" si="729"/>
        <v>45928</v>
      </c>
      <c r="P88" s="20">
        <f t="shared" si="729"/>
        <v>45942</v>
      </c>
      <c r="Q88" s="57"/>
      <c r="R88" s="59"/>
      <c r="S88" s="57"/>
      <c r="T88" s="54"/>
      <c r="U88" s="2" t="s">
        <v>6</v>
      </c>
      <c r="V88" s="2">
        <v>30</v>
      </c>
      <c r="W88" s="2">
        <v>25</v>
      </c>
      <c r="X88" s="2">
        <v>21</v>
      </c>
      <c r="Y88" s="2">
        <v>18</v>
      </c>
      <c r="Z88" s="2">
        <v>16</v>
      </c>
      <c r="AA88" s="2">
        <v>15</v>
      </c>
      <c r="AB88" s="2">
        <v>14</v>
      </c>
      <c r="AC88" s="2">
        <v>13</v>
      </c>
      <c r="AD88" s="2">
        <v>12</v>
      </c>
      <c r="AE88" s="2">
        <v>11</v>
      </c>
      <c r="AF88" s="28"/>
      <c r="AG88" s="2">
        <v>30</v>
      </c>
      <c r="AH88" s="2">
        <v>25</v>
      </c>
      <c r="AI88" s="2">
        <v>21</v>
      </c>
      <c r="AJ88" s="2">
        <v>18</v>
      </c>
      <c r="AK88" s="2">
        <v>16</v>
      </c>
      <c r="AL88" s="2">
        <v>15</v>
      </c>
      <c r="AM88" s="2">
        <v>14</v>
      </c>
      <c r="AN88" s="2">
        <v>13</v>
      </c>
      <c r="AO88" s="2">
        <v>12</v>
      </c>
      <c r="AP88" s="2">
        <v>11</v>
      </c>
      <c r="AQ88" s="30"/>
      <c r="AR88" s="2">
        <v>30</v>
      </c>
      <c r="AS88" s="2">
        <v>25</v>
      </c>
      <c r="AT88" s="2">
        <v>21</v>
      </c>
      <c r="AU88" s="2">
        <v>18</v>
      </c>
      <c r="AV88" s="2">
        <v>16</v>
      </c>
      <c r="AW88" s="2">
        <v>15</v>
      </c>
      <c r="AX88" s="2">
        <v>14</v>
      </c>
      <c r="AY88" s="2">
        <v>13</v>
      </c>
      <c r="AZ88" s="2">
        <v>12</v>
      </c>
      <c r="BA88" s="2">
        <v>11</v>
      </c>
    </row>
    <row r="89" spans="1:53" x14ac:dyDescent="0.3">
      <c r="A89" t="str">
        <f t="shared" ref="A89:A101" si="730">+B89&amp;C89</f>
        <v>ArnoJohn</v>
      </c>
      <c r="B89" t="s">
        <v>230</v>
      </c>
      <c r="C89" t="s">
        <v>231</v>
      </c>
      <c r="D89" t="s">
        <v>18</v>
      </c>
      <c r="E89" s="2">
        <v>30</v>
      </c>
      <c r="F89" s="2">
        <v>25</v>
      </c>
      <c r="G89" s="2">
        <v>18</v>
      </c>
      <c r="H89" s="2">
        <v>21</v>
      </c>
      <c r="I89" s="2" t="s">
        <v>284</v>
      </c>
      <c r="J89" s="2"/>
      <c r="K89" s="2"/>
      <c r="L89" s="2"/>
      <c r="M89" s="2"/>
      <c r="N89" s="2"/>
      <c r="O89" s="2"/>
      <c r="P89" s="2"/>
      <c r="Q89" s="2">
        <f t="shared" ref="Q89:Q97" si="731">+AQ89</f>
        <v>94</v>
      </c>
      <c r="R89" s="2">
        <f t="shared" ref="R89:R97" si="732">COUNT(E89:P89)</f>
        <v>4</v>
      </c>
      <c r="S89" s="2">
        <f t="shared" ref="S89:S97" si="733">SUM(E89:P89)</f>
        <v>94</v>
      </c>
      <c r="T89" s="2">
        <f t="shared" ref="T89:T97" si="734">COUNTIF(E89:P89,"W")</f>
        <v>1</v>
      </c>
      <c r="U89">
        <f t="shared" ref="U89:U91" si="735">SUM(V89:AE89)</f>
        <v>4</v>
      </c>
      <c r="V89">
        <f t="shared" ref="V89:V101" si="736">COUNTIF($E89:$P89,$V$66)</f>
        <v>1</v>
      </c>
      <c r="W89">
        <f t="shared" ref="W89:W101" si="737">COUNTIF($E89:$P89,$W$66)</f>
        <v>1</v>
      </c>
      <c r="X89">
        <f t="shared" ref="X89:X101" si="738">COUNTIF($E89:$P89,$X$66)</f>
        <v>1</v>
      </c>
      <c r="Y89">
        <f t="shared" ref="Y89:Y101" si="739">COUNTIF($E89:$P89,$Y$66)</f>
        <v>1</v>
      </c>
      <c r="Z89">
        <f t="shared" ref="Z89:Z101" si="740">COUNTIF($E89:$P89,$Z$66)</f>
        <v>0</v>
      </c>
      <c r="AA89">
        <f t="shared" ref="AA89:AA101" si="741">COUNTIF($E89:$P89,$AA$66)</f>
        <v>0</v>
      </c>
      <c r="AB89">
        <f t="shared" ref="AB89:AB101" si="742">COUNTIF($E89:$P89,$AB$66)</f>
        <v>0</v>
      </c>
      <c r="AC89">
        <f t="shared" ref="AC89:AC101" si="743">COUNTIF($E89:$P89,$AC$66)</f>
        <v>0</v>
      </c>
      <c r="AD89">
        <f t="shared" ref="AD89:AD101" si="744">COUNTIF($E89:$P89,$AD$66)</f>
        <v>0</v>
      </c>
      <c r="AE89">
        <f t="shared" ref="AE89:AE101" si="745">COUNTIF($E89:$P89,$AE$66)</f>
        <v>0</v>
      </c>
      <c r="AG89" s="1">
        <f t="shared" ref="AG89:AG91" si="746">IF(V89&lt;9,+V89,8)</f>
        <v>1</v>
      </c>
      <c r="AH89" s="1">
        <f t="shared" ref="AH89:AH91" si="747">IF((V89+W89)&lt;9,(+W89),8-AG89)</f>
        <v>1</v>
      </c>
      <c r="AI89" s="1">
        <f>IF((+V89+W89+X89)&lt;9,+X89,8-(AG89+AH89))</f>
        <v>1</v>
      </c>
      <c r="AJ89" s="1">
        <f t="shared" ref="AJ89:AJ91" si="748">IF((V89+W89+X89+Y89)&lt;9,Y89,8-(AG89+AH89+AI89))</f>
        <v>1</v>
      </c>
      <c r="AK89" s="27">
        <f t="shared" ref="AK89:AK91" si="749">IF((V89+W89+X89+Y89+Z89)&lt;9,Z89,8-(AG89+AH89+AI89+AJ89))</f>
        <v>0</v>
      </c>
      <c r="AL89" s="27">
        <f t="shared" ref="AL89:AL91" si="750">IF((V89+W89+X89+Y89+Z89+AA89)&lt;9,AA89,8-(AG89+AH89+AI89+AJ89+AK89))</f>
        <v>0</v>
      </c>
      <c r="AM89" s="27">
        <f t="shared" ref="AM89:AM91" si="751">IF((V89+W89+X89+Y89+Z89+AA89+AB89)&lt;9,AB89,8-(AG89+AH89+AI89+AJ89+AK89+AL89))</f>
        <v>0</v>
      </c>
      <c r="AN89" s="27">
        <f t="shared" ref="AN89:AN91" si="752">IF((V89+W89+X89+Y89+Z89+AA89+AB89+AC89)&lt;9,AC89,8-(AG89+AH89+AI89+AJ89+AK89+AL89+AM89))</f>
        <v>0</v>
      </c>
      <c r="AO89" s="27">
        <f t="shared" ref="AO89:AO91" si="753">IF((V89+W89+X89+Y89+Z89+AA89+AB89+AC89+AD89)&lt;9,AD89,8-(AG89+AH89+AI89+AJ89+AK89+AL89+AM89+AN89))</f>
        <v>0</v>
      </c>
      <c r="AP89" s="27">
        <f t="shared" ref="AP89:AP91" si="754">IF((V89+W89+X89+Y89+Z89+AA89+AB89+AC89+AD89+AE89)&lt;9,AE89,8-(AG89+AH89+AI89+AJ89+AK89+AL89+AM89+AN89+AO89))</f>
        <v>0</v>
      </c>
      <c r="AQ89" s="29">
        <f t="shared" ref="AQ89:AQ91" si="755">SUM(AR89:BA89)</f>
        <v>94</v>
      </c>
      <c r="AR89">
        <f t="shared" ref="AR89:AR91" si="756">+AG89*AR$66</f>
        <v>30</v>
      </c>
      <c r="AS89">
        <f t="shared" ref="AS89:AS91" si="757">+AH89*AS$66</f>
        <v>25</v>
      </c>
      <c r="AT89">
        <f t="shared" ref="AT89:AT91" si="758">+AI89*AT$66</f>
        <v>21</v>
      </c>
      <c r="AU89">
        <f t="shared" ref="AU89:AU91" si="759">+AJ89*AU$66</f>
        <v>18</v>
      </c>
      <c r="AV89">
        <f t="shared" ref="AV89:AV91" si="760">+AK89*AV$66</f>
        <v>0</v>
      </c>
      <c r="AW89">
        <f t="shared" ref="AW89:AW91" si="761">+AL89*AW$66</f>
        <v>0</v>
      </c>
      <c r="AX89">
        <f t="shared" ref="AX89:AX91" si="762">+AM89*AX$66</f>
        <v>0</v>
      </c>
      <c r="AY89">
        <f t="shared" ref="AY89:AY91" si="763">+AN89*AY$66</f>
        <v>0</v>
      </c>
      <c r="AZ89">
        <f t="shared" ref="AZ89:AZ91" si="764">+AO89*AZ$66</f>
        <v>0</v>
      </c>
      <c r="BA89">
        <f t="shared" ref="BA89:BA91" si="765">+AP89*BA$66</f>
        <v>0</v>
      </c>
    </row>
    <row r="90" spans="1:53" x14ac:dyDescent="0.3">
      <c r="A90" t="str">
        <f t="shared" si="730"/>
        <v>JuifTravis</v>
      </c>
      <c r="B90" t="s">
        <v>38</v>
      </c>
      <c r="C90" t="s">
        <v>39</v>
      </c>
      <c r="D90" t="s">
        <v>24</v>
      </c>
      <c r="E90" s="2" t="s">
        <v>284</v>
      </c>
      <c r="F90" s="2" t="s">
        <v>284</v>
      </c>
      <c r="G90" s="2">
        <v>21</v>
      </c>
      <c r="H90" s="2">
        <v>25</v>
      </c>
      <c r="I90" s="2">
        <v>25</v>
      </c>
      <c r="J90" s="2"/>
      <c r="K90" s="2"/>
      <c r="L90" s="2"/>
      <c r="M90" s="2"/>
      <c r="N90" s="2"/>
      <c r="O90" s="2"/>
      <c r="P90" s="2"/>
      <c r="Q90" s="2">
        <f t="shared" si="731"/>
        <v>71</v>
      </c>
      <c r="R90" s="2">
        <f t="shared" si="732"/>
        <v>3</v>
      </c>
      <c r="S90" s="2">
        <f t="shared" si="733"/>
        <v>71</v>
      </c>
      <c r="T90" s="2">
        <f t="shared" si="734"/>
        <v>2</v>
      </c>
      <c r="U90">
        <f t="shared" si="735"/>
        <v>3</v>
      </c>
      <c r="V90">
        <f t="shared" si="736"/>
        <v>0</v>
      </c>
      <c r="W90">
        <f t="shared" si="737"/>
        <v>2</v>
      </c>
      <c r="X90">
        <f t="shared" si="738"/>
        <v>1</v>
      </c>
      <c r="Y90">
        <f t="shared" si="739"/>
        <v>0</v>
      </c>
      <c r="Z90">
        <f t="shared" si="740"/>
        <v>0</v>
      </c>
      <c r="AA90">
        <f t="shared" si="741"/>
        <v>0</v>
      </c>
      <c r="AB90">
        <f t="shared" si="742"/>
        <v>0</v>
      </c>
      <c r="AC90">
        <f t="shared" si="743"/>
        <v>0</v>
      </c>
      <c r="AD90">
        <f t="shared" si="744"/>
        <v>0</v>
      </c>
      <c r="AE90">
        <f t="shared" si="745"/>
        <v>0</v>
      </c>
      <c r="AG90" s="1">
        <f t="shared" si="746"/>
        <v>0</v>
      </c>
      <c r="AH90" s="1">
        <f t="shared" si="747"/>
        <v>2</v>
      </c>
      <c r="AI90" s="1">
        <f t="shared" ref="AI90:AI91" si="766">IF((+V90+W90+X90)&lt;9,+X90,8-(AG90+AH90))</f>
        <v>1</v>
      </c>
      <c r="AJ90" s="1">
        <f t="shared" si="748"/>
        <v>0</v>
      </c>
      <c r="AK90" s="27">
        <f t="shared" si="749"/>
        <v>0</v>
      </c>
      <c r="AL90" s="27">
        <f t="shared" si="750"/>
        <v>0</v>
      </c>
      <c r="AM90" s="27">
        <f t="shared" si="751"/>
        <v>0</v>
      </c>
      <c r="AN90" s="27">
        <f t="shared" si="752"/>
        <v>0</v>
      </c>
      <c r="AO90" s="27">
        <f t="shared" si="753"/>
        <v>0</v>
      </c>
      <c r="AP90" s="27">
        <f t="shared" si="754"/>
        <v>0</v>
      </c>
      <c r="AQ90" s="29">
        <f t="shared" si="755"/>
        <v>71</v>
      </c>
      <c r="AR90">
        <f t="shared" si="756"/>
        <v>0</v>
      </c>
      <c r="AS90">
        <f t="shared" si="757"/>
        <v>50</v>
      </c>
      <c r="AT90">
        <f t="shared" si="758"/>
        <v>21</v>
      </c>
      <c r="AU90">
        <f t="shared" si="759"/>
        <v>0</v>
      </c>
      <c r="AV90">
        <f t="shared" si="760"/>
        <v>0</v>
      </c>
      <c r="AW90">
        <f t="shared" si="761"/>
        <v>0</v>
      </c>
      <c r="AX90">
        <f t="shared" si="762"/>
        <v>0</v>
      </c>
      <c r="AY90">
        <f t="shared" si="763"/>
        <v>0</v>
      </c>
      <c r="AZ90">
        <f t="shared" si="764"/>
        <v>0</v>
      </c>
      <c r="BA90">
        <f t="shared" si="765"/>
        <v>0</v>
      </c>
    </row>
    <row r="91" spans="1:53" x14ac:dyDescent="0.3">
      <c r="A91" t="str">
        <f t="shared" si="730"/>
        <v>CanellasMarc</v>
      </c>
      <c r="B91" t="s">
        <v>87</v>
      </c>
      <c r="C91" t="s">
        <v>52</v>
      </c>
      <c r="D91" t="s">
        <v>49</v>
      </c>
      <c r="E91" s="2" t="s">
        <v>283</v>
      </c>
      <c r="F91" s="2" t="s">
        <v>283</v>
      </c>
      <c r="G91" s="2">
        <v>30</v>
      </c>
      <c r="H91" s="2">
        <v>30</v>
      </c>
      <c r="I91" s="2" t="s">
        <v>283</v>
      </c>
      <c r="J91" s="2"/>
      <c r="K91" s="2"/>
      <c r="L91" s="2"/>
      <c r="M91" s="2"/>
      <c r="N91" s="2"/>
      <c r="O91" s="2"/>
      <c r="P91" s="2"/>
      <c r="Q91" s="2">
        <f t="shared" si="731"/>
        <v>60</v>
      </c>
      <c r="R91" s="2">
        <f t="shared" si="732"/>
        <v>2</v>
      </c>
      <c r="S91" s="2">
        <f t="shared" si="733"/>
        <v>60</v>
      </c>
      <c r="T91" s="2">
        <f t="shared" si="734"/>
        <v>0</v>
      </c>
      <c r="U91">
        <f t="shared" si="735"/>
        <v>2</v>
      </c>
      <c r="V91">
        <f t="shared" si="736"/>
        <v>2</v>
      </c>
      <c r="W91">
        <f t="shared" si="737"/>
        <v>0</v>
      </c>
      <c r="X91">
        <f t="shared" si="738"/>
        <v>0</v>
      </c>
      <c r="Y91">
        <f t="shared" si="739"/>
        <v>0</v>
      </c>
      <c r="Z91">
        <f t="shared" si="740"/>
        <v>0</v>
      </c>
      <c r="AA91">
        <f t="shared" si="741"/>
        <v>0</v>
      </c>
      <c r="AB91">
        <f t="shared" si="742"/>
        <v>0</v>
      </c>
      <c r="AC91">
        <f t="shared" si="743"/>
        <v>0</v>
      </c>
      <c r="AD91">
        <f t="shared" si="744"/>
        <v>0</v>
      </c>
      <c r="AE91">
        <f t="shared" si="745"/>
        <v>0</v>
      </c>
      <c r="AG91" s="1">
        <f t="shared" si="746"/>
        <v>2</v>
      </c>
      <c r="AH91" s="1">
        <f t="shared" si="747"/>
        <v>0</v>
      </c>
      <c r="AI91" s="1">
        <f t="shared" si="766"/>
        <v>0</v>
      </c>
      <c r="AJ91" s="1">
        <f t="shared" si="748"/>
        <v>0</v>
      </c>
      <c r="AK91" s="27">
        <f t="shared" si="749"/>
        <v>0</v>
      </c>
      <c r="AL91" s="27">
        <f t="shared" si="750"/>
        <v>0</v>
      </c>
      <c r="AM91" s="27">
        <f t="shared" si="751"/>
        <v>0</v>
      </c>
      <c r="AN91" s="27">
        <f t="shared" si="752"/>
        <v>0</v>
      </c>
      <c r="AO91" s="27">
        <f t="shared" si="753"/>
        <v>0</v>
      </c>
      <c r="AP91" s="27">
        <f t="shared" si="754"/>
        <v>0</v>
      </c>
      <c r="AQ91" s="29">
        <f t="shared" si="755"/>
        <v>60</v>
      </c>
      <c r="AR91">
        <f t="shared" si="756"/>
        <v>60</v>
      </c>
      <c r="AS91">
        <f t="shared" si="757"/>
        <v>0</v>
      </c>
      <c r="AT91">
        <f t="shared" si="758"/>
        <v>0</v>
      </c>
      <c r="AU91">
        <f t="shared" si="759"/>
        <v>0</v>
      </c>
      <c r="AV91">
        <f t="shared" si="760"/>
        <v>0</v>
      </c>
      <c r="AW91">
        <f t="shared" si="761"/>
        <v>0</v>
      </c>
      <c r="AX91">
        <f t="shared" si="762"/>
        <v>0</v>
      </c>
      <c r="AY91">
        <f t="shared" si="763"/>
        <v>0</v>
      </c>
      <c r="AZ91">
        <f t="shared" si="764"/>
        <v>0</v>
      </c>
      <c r="BA91">
        <f t="shared" si="765"/>
        <v>0</v>
      </c>
    </row>
    <row r="92" spans="1:53" x14ac:dyDescent="0.3">
      <c r="A92" t="str">
        <f t="shared" si="730"/>
        <v>KerrDylan</v>
      </c>
      <c r="B92" t="s">
        <v>27</v>
      </c>
      <c r="C92" t="s">
        <v>155</v>
      </c>
      <c r="D92" t="s">
        <v>129</v>
      </c>
      <c r="E92" s="2" t="s">
        <v>283</v>
      </c>
      <c r="F92" s="2" t="s">
        <v>283</v>
      </c>
      <c r="G92" s="2">
        <v>25</v>
      </c>
      <c r="H92" s="2" t="s">
        <v>284</v>
      </c>
      <c r="I92" s="2">
        <v>30</v>
      </c>
      <c r="J92" s="2"/>
      <c r="K92" s="2"/>
      <c r="L92" s="2"/>
      <c r="M92" s="2"/>
      <c r="N92" s="2"/>
      <c r="O92" s="2"/>
      <c r="P92" s="2"/>
      <c r="Q92" s="2">
        <f t="shared" si="731"/>
        <v>55</v>
      </c>
      <c r="R92" s="2">
        <f t="shared" si="732"/>
        <v>2</v>
      </c>
      <c r="S92" s="2">
        <f t="shared" si="733"/>
        <v>55</v>
      </c>
      <c r="T92" s="2">
        <f t="shared" si="734"/>
        <v>1</v>
      </c>
      <c r="U92">
        <f t="shared" ref="U92:U100" si="767">SUM(V92:AE92)</f>
        <v>2</v>
      </c>
      <c r="V92">
        <f t="shared" si="736"/>
        <v>1</v>
      </c>
      <c r="W92">
        <f t="shared" si="737"/>
        <v>1</v>
      </c>
      <c r="X92">
        <f t="shared" si="738"/>
        <v>0</v>
      </c>
      <c r="Y92">
        <f t="shared" si="739"/>
        <v>0</v>
      </c>
      <c r="Z92">
        <f t="shared" si="740"/>
        <v>0</v>
      </c>
      <c r="AA92">
        <f t="shared" si="741"/>
        <v>0</v>
      </c>
      <c r="AB92">
        <f t="shared" si="742"/>
        <v>0</v>
      </c>
      <c r="AC92">
        <f t="shared" si="743"/>
        <v>0</v>
      </c>
      <c r="AD92">
        <f t="shared" si="744"/>
        <v>0</v>
      </c>
      <c r="AE92">
        <f t="shared" si="745"/>
        <v>0</v>
      </c>
      <c r="AG92" s="1">
        <f t="shared" ref="AG92:AG100" si="768">IF(V92&lt;9,+V92,8)</f>
        <v>1</v>
      </c>
      <c r="AH92" s="1">
        <f t="shared" ref="AH92:AH100" si="769">IF((V92+W92)&lt;9,(+W92),8-AG92)</f>
        <v>1</v>
      </c>
      <c r="AI92" s="1">
        <f t="shared" ref="AI92:AI100" si="770">IF((+V92+W92+X92)&lt;9,+X92,8-(AG92+AH92))</f>
        <v>0</v>
      </c>
      <c r="AJ92" s="1">
        <f t="shared" ref="AJ92:AJ100" si="771">IF((V92+W92+X92+Y92)&lt;9,Y92,8-(AG92+AH92+AI92))</f>
        <v>0</v>
      </c>
      <c r="AK92" s="27">
        <f t="shared" ref="AK92:AK100" si="772">IF((V92+W92+X92+Y92+Z92)&lt;9,Z92,8-(AG92+AH92+AI92+AJ92))</f>
        <v>0</v>
      </c>
      <c r="AL92" s="27">
        <f t="shared" ref="AL92:AL100" si="773">IF((V92+W92+X92+Y92+Z92+AA92)&lt;9,AA92,8-(AG92+AH92+AI92+AJ92+AK92))</f>
        <v>0</v>
      </c>
      <c r="AM92" s="27">
        <f t="shared" ref="AM92:AM100" si="774">IF((V92+W92+X92+Y92+Z92+AA92+AB92)&lt;9,AB92,8-(AG92+AH92+AI92+AJ92+AK92+AL92))</f>
        <v>0</v>
      </c>
      <c r="AN92" s="27">
        <f t="shared" ref="AN92:AN100" si="775">IF((V92+W92+X92+Y92+Z92+AA92+AB92+AC92)&lt;9,AC92,8-(AG92+AH92+AI92+AJ92+AK92+AL92+AM92))</f>
        <v>0</v>
      </c>
      <c r="AO92" s="27">
        <f t="shared" ref="AO92:AO100" si="776">IF((V92+W92+X92+Y92+Z92+AA92+AB92+AC92+AD92)&lt;9,AD92,8-(AG92+AH92+AI92+AJ92+AK92+AL92+AM92+AN92))</f>
        <v>0</v>
      </c>
      <c r="AP92" s="27">
        <f t="shared" ref="AP92:AP100" si="777">IF((V92+W92+X92+Y92+Z92+AA92+AB92+AC92+AD92+AE92)&lt;9,AE92,8-(AG92+AH92+AI92+AJ92+AK92+AL92+AM92+AN92+AO92))</f>
        <v>0</v>
      </c>
      <c r="AQ92" s="29">
        <f t="shared" ref="AQ92:AQ100" si="778">SUM(AR92:BA92)</f>
        <v>55</v>
      </c>
      <c r="AR92">
        <f t="shared" ref="AR92:BA93" si="779">+AG92*AR$66</f>
        <v>30</v>
      </c>
      <c r="AS92">
        <f t="shared" si="779"/>
        <v>25</v>
      </c>
      <c r="AT92">
        <f t="shared" si="779"/>
        <v>0</v>
      </c>
      <c r="AU92">
        <f t="shared" si="779"/>
        <v>0</v>
      </c>
      <c r="AV92">
        <f t="shared" si="779"/>
        <v>0</v>
      </c>
      <c r="AW92">
        <f t="shared" si="779"/>
        <v>0</v>
      </c>
      <c r="AX92">
        <f t="shared" si="779"/>
        <v>0</v>
      </c>
      <c r="AY92">
        <f t="shared" si="779"/>
        <v>0</v>
      </c>
      <c r="AZ92">
        <f t="shared" si="779"/>
        <v>0</v>
      </c>
      <c r="BA92">
        <f t="shared" si="779"/>
        <v>0</v>
      </c>
    </row>
    <row r="93" spans="1:53" x14ac:dyDescent="0.3">
      <c r="A93" t="str">
        <f t="shared" si="730"/>
        <v>McDowellPhil</v>
      </c>
      <c r="B93" t="s">
        <v>163</v>
      </c>
      <c r="C93" t="s">
        <v>40</v>
      </c>
      <c r="D93" t="s">
        <v>18</v>
      </c>
      <c r="E93" s="2" t="s">
        <v>283</v>
      </c>
      <c r="F93" s="2">
        <v>30</v>
      </c>
      <c r="G93" s="2">
        <v>16</v>
      </c>
      <c r="H93" s="2" t="s">
        <v>283</v>
      </c>
      <c r="I93" s="2" t="s">
        <v>284</v>
      </c>
      <c r="J93" s="2"/>
      <c r="K93" s="2"/>
      <c r="L93" s="2"/>
      <c r="M93" s="2"/>
      <c r="N93" s="2"/>
      <c r="O93" s="2"/>
      <c r="P93" s="2"/>
      <c r="Q93" s="2">
        <f t="shared" si="731"/>
        <v>46</v>
      </c>
      <c r="R93" s="2">
        <f t="shared" si="732"/>
        <v>2</v>
      </c>
      <c r="S93" s="2">
        <f t="shared" si="733"/>
        <v>46</v>
      </c>
      <c r="T93" s="2">
        <f t="shared" si="734"/>
        <v>1</v>
      </c>
      <c r="U93">
        <f t="shared" si="767"/>
        <v>2</v>
      </c>
      <c r="V93">
        <f t="shared" si="736"/>
        <v>1</v>
      </c>
      <c r="W93">
        <f t="shared" si="737"/>
        <v>0</v>
      </c>
      <c r="X93">
        <f t="shared" si="738"/>
        <v>0</v>
      </c>
      <c r="Y93">
        <f t="shared" si="739"/>
        <v>0</v>
      </c>
      <c r="Z93">
        <f t="shared" si="740"/>
        <v>1</v>
      </c>
      <c r="AA93">
        <f t="shared" si="741"/>
        <v>0</v>
      </c>
      <c r="AB93">
        <f t="shared" si="742"/>
        <v>0</v>
      </c>
      <c r="AC93">
        <f t="shared" si="743"/>
        <v>0</v>
      </c>
      <c r="AD93">
        <f t="shared" si="744"/>
        <v>0</v>
      </c>
      <c r="AE93">
        <f t="shared" si="745"/>
        <v>0</v>
      </c>
      <c r="AG93" s="1">
        <f t="shared" si="768"/>
        <v>1</v>
      </c>
      <c r="AH93" s="1">
        <f t="shared" si="769"/>
        <v>0</v>
      </c>
      <c r="AI93" s="1">
        <f t="shared" si="770"/>
        <v>0</v>
      </c>
      <c r="AJ93" s="1">
        <f t="shared" si="771"/>
        <v>0</v>
      </c>
      <c r="AK93" s="27">
        <f t="shared" si="772"/>
        <v>1</v>
      </c>
      <c r="AL93" s="27">
        <f t="shared" si="773"/>
        <v>0</v>
      </c>
      <c r="AM93" s="27">
        <f t="shared" si="774"/>
        <v>0</v>
      </c>
      <c r="AN93" s="27">
        <f t="shared" si="775"/>
        <v>0</v>
      </c>
      <c r="AO93" s="27">
        <f t="shared" si="776"/>
        <v>0</v>
      </c>
      <c r="AP93" s="27">
        <f t="shared" si="777"/>
        <v>0</v>
      </c>
      <c r="AQ93" s="29">
        <f t="shared" si="778"/>
        <v>46</v>
      </c>
      <c r="AR93">
        <f t="shared" si="779"/>
        <v>30</v>
      </c>
      <c r="AS93">
        <f t="shared" si="779"/>
        <v>0</v>
      </c>
      <c r="AT93">
        <f t="shared" si="779"/>
        <v>0</v>
      </c>
      <c r="AU93">
        <f t="shared" si="779"/>
        <v>0</v>
      </c>
      <c r="AV93">
        <f t="shared" si="779"/>
        <v>16</v>
      </c>
      <c r="AW93">
        <f t="shared" si="779"/>
        <v>0</v>
      </c>
      <c r="AX93">
        <f t="shared" si="779"/>
        <v>0</v>
      </c>
      <c r="AY93">
        <f t="shared" si="779"/>
        <v>0</v>
      </c>
      <c r="AZ93">
        <f t="shared" si="779"/>
        <v>0</v>
      </c>
      <c r="BA93">
        <f t="shared" si="779"/>
        <v>0</v>
      </c>
    </row>
    <row r="94" spans="1:53" x14ac:dyDescent="0.3">
      <c r="A94" t="str">
        <f t="shared" si="730"/>
        <v>LaBelleKip</v>
      </c>
      <c r="B94" t="s">
        <v>55</v>
      </c>
      <c r="C94" t="s">
        <v>56</v>
      </c>
      <c r="D94" t="s">
        <v>49</v>
      </c>
      <c r="E94" s="2">
        <v>25</v>
      </c>
      <c r="F94" s="2">
        <v>18</v>
      </c>
      <c r="G94" s="2" t="s">
        <v>282</v>
      </c>
      <c r="H94" s="2" t="s">
        <v>323</v>
      </c>
      <c r="I94" s="2" t="s">
        <v>320</v>
      </c>
      <c r="J94" s="2"/>
      <c r="K94" s="2"/>
      <c r="L94" s="2"/>
      <c r="M94" s="2"/>
      <c r="N94" s="2"/>
      <c r="O94" s="2"/>
      <c r="P94" s="2"/>
      <c r="Q94" s="2">
        <f t="shared" si="731"/>
        <v>43</v>
      </c>
      <c r="R94" s="2">
        <f t="shared" si="732"/>
        <v>2</v>
      </c>
      <c r="S94" s="2">
        <f t="shared" si="733"/>
        <v>43</v>
      </c>
      <c r="T94" s="2">
        <f t="shared" si="734"/>
        <v>0</v>
      </c>
      <c r="U94">
        <f t="shared" ref="U94" si="780">SUM(V94:AE94)</f>
        <v>2</v>
      </c>
      <c r="V94">
        <f t="shared" si="736"/>
        <v>0</v>
      </c>
      <c r="W94">
        <f t="shared" si="737"/>
        <v>1</v>
      </c>
      <c r="X94">
        <f t="shared" si="738"/>
        <v>0</v>
      </c>
      <c r="Y94">
        <f t="shared" si="739"/>
        <v>1</v>
      </c>
      <c r="Z94">
        <f t="shared" si="740"/>
        <v>0</v>
      </c>
      <c r="AA94">
        <f t="shared" si="741"/>
        <v>0</v>
      </c>
      <c r="AB94">
        <f t="shared" si="742"/>
        <v>0</v>
      </c>
      <c r="AC94">
        <f t="shared" si="743"/>
        <v>0</v>
      </c>
      <c r="AD94">
        <f t="shared" si="744"/>
        <v>0</v>
      </c>
      <c r="AE94">
        <f t="shared" si="745"/>
        <v>0</v>
      </c>
      <c r="AG94" s="1">
        <f t="shared" ref="AG94" si="781">IF(V94&lt;9,+V94,8)</f>
        <v>0</v>
      </c>
      <c r="AH94" s="1">
        <f t="shared" ref="AH94" si="782">IF((V94+W94)&lt;9,(+W94),8-AG94)</f>
        <v>1</v>
      </c>
      <c r="AI94" s="1">
        <f t="shared" ref="AI94" si="783">IF((+V94+W94+X94)&lt;9,+X94,8-(AG94+AH94))</f>
        <v>0</v>
      </c>
      <c r="AJ94" s="1">
        <f t="shared" ref="AJ94" si="784">IF((V94+W94+X94+Y94)&lt;9,Y94,8-(AG94+AH94+AI94))</f>
        <v>1</v>
      </c>
      <c r="AK94" s="27">
        <f t="shared" ref="AK94" si="785">IF((V94+W94+X94+Y94+Z94)&lt;9,Z94,8-(AG94+AH94+AI94+AJ94))</f>
        <v>0</v>
      </c>
      <c r="AL94" s="27">
        <f t="shared" ref="AL94" si="786">IF((V94+W94+X94+Y94+Z94+AA94)&lt;9,AA94,8-(AG94+AH94+AI94+AJ94+AK94))</f>
        <v>0</v>
      </c>
      <c r="AM94" s="27">
        <f t="shared" ref="AM94" si="787">IF((V94+W94+X94+Y94+Z94+AA94+AB94)&lt;9,AB94,8-(AG94+AH94+AI94+AJ94+AK94+AL94))</f>
        <v>0</v>
      </c>
      <c r="AN94" s="27">
        <f t="shared" ref="AN94" si="788">IF((V94+W94+X94+Y94+Z94+AA94+AB94+AC94)&lt;9,AC94,8-(AG94+AH94+AI94+AJ94+AK94+AL94+AM94))</f>
        <v>0</v>
      </c>
      <c r="AO94" s="27">
        <f t="shared" ref="AO94" si="789">IF((V94+W94+X94+Y94+Z94+AA94+AB94+AC94+AD94)&lt;9,AD94,8-(AG94+AH94+AI94+AJ94+AK94+AL94+AM94+AN94))</f>
        <v>0</v>
      </c>
      <c r="AP94" s="27">
        <f t="shared" ref="AP94" si="790">IF((V94+W94+X94+Y94+Z94+AA94+AB94+AC94+AD94+AE94)&lt;9,AE94,8-(AG94+AH94+AI94+AJ94+AK94+AL94+AM94+AN94+AO94))</f>
        <v>0</v>
      </c>
      <c r="AQ94" s="29">
        <f t="shared" ref="AQ94" si="791">SUM(AR94:BA94)</f>
        <v>43</v>
      </c>
      <c r="AR94">
        <f t="shared" ref="AR94" si="792">+AG94*AR$66</f>
        <v>0</v>
      </c>
      <c r="AS94">
        <f t="shared" ref="AS94" si="793">+AH94*AS$66</f>
        <v>25</v>
      </c>
      <c r="AT94">
        <f t="shared" ref="AT94" si="794">+AI94*AT$66</f>
        <v>0</v>
      </c>
      <c r="AU94">
        <f t="shared" ref="AU94" si="795">+AJ94*AU$66</f>
        <v>18</v>
      </c>
      <c r="AV94">
        <f t="shared" ref="AV94" si="796">+AK94*AV$66</f>
        <v>0</v>
      </c>
      <c r="AW94">
        <f t="shared" ref="AW94" si="797">+AL94*AW$66</f>
        <v>0</v>
      </c>
      <c r="AX94">
        <f t="shared" ref="AX94" si="798">+AM94*AX$66</f>
        <v>0</v>
      </c>
      <c r="AY94">
        <f t="shared" ref="AY94" si="799">+AN94*AY$66</f>
        <v>0</v>
      </c>
      <c r="AZ94">
        <f t="shared" ref="AZ94" si="800">+AO94*AZ$66</f>
        <v>0</v>
      </c>
      <c r="BA94">
        <f t="shared" ref="BA94" si="801">+AP94*BA$66</f>
        <v>0</v>
      </c>
    </row>
    <row r="95" spans="1:53" x14ac:dyDescent="0.3">
      <c r="A95" t="str">
        <f t="shared" si="730"/>
        <v>HowardRyan</v>
      </c>
      <c r="B95" t="s">
        <v>46</v>
      </c>
      <c r="C95" t="s">
        <v>22</v>
      </c>
      <c r="D95" t="s">
        <v>18</v>
      </c>
      <c r="E95" s="2">
        <v>21</v>
      </c>
      <c r="F95" s="2">
        <v>21</v>
      </c>
      <c r="G95" s="2" t="s">
        <v>283</v>
      </c>
      <c r="H95" s="2" t="s">
        <v>283</v>
      </c>
      <c r="I95" s="2" t="s">
        <v>284</v>
      </c>
      <c r="J95" s="2"/>
      <c r="K95" s="2"/>
      <c r="L95" s="2"/>
      <c r="M95" s="2"/>
      <c r="N95" s="2"/>
      <c r="O95" s="2"/>
      <c r="P95" s="2"/>
      <c r="Q95" s="2">
        <f t="shared" si="731"/>
        <v>42</v>
      </c>
      <c r="R95" s="2">
        <f t="shared" si="732"/>
        <v>2</v>
      </c>
      <c r="S95" s="2">
        <f t="shared" si="733"/>
        <v>42</v>
      </c>
      <c r="T95" s="2">
        <f t="shared" si="734"/>
        <v>1</v>
      </c>
      <c r="U95">
        <f t="shared" si="767"/>
        <v>2</v>
      </c>
      <c r="V95">
        <f t="shared" si="736"/>
        <v>0</v>
      </c>
      <c r="W95">
        <f t="shared" si="737"/>
        <v>0</v>
      </c>
      <c r="X95">
        <f t="shared" si="738"/>
        <v>2</v>
      </c>
      <c r="Y95">
        <f t="shared" si="739"/>
        <v>0</v>
      </c>
      <c r="Z95">
        <f t="shared" si="740"/>
        <v>0</v>
      </c>
      <c r="AA95">
        <f t="shared" si="741"/>
        <v>0</v>
      </c>
      <c r="AB95">
        <f t="shared" si="742"/>
        <v>0</v>
      </c>
      <c r="AC95">
        <f t="shared" si="743"/>
        <v>0</v>
      </c>
      <c r="AD95">
        <f t="shared" si="744"/>
        <v>0</v>
      </c>
      <c r="AE95">
        <f t="shared" si="745"/>
        <v>0</v>
      </c>
      <c r="AG95" s="1">
        <f t="shared" si="768"/>
        <v>0</v>
      </c>
      <c r="AH95" s="1">
        <f t="shared" si="769"/>
        <v>0</v>
      </c>
      <c r="AI95" s="1">
        <f t="shared" si="770"/>
        <v>2</v>
      </c>
      <c r="AJ95" s="1">
        <f t="shared" si="771"/>
        <v>0</v>
      </c>
      <c r="AK95" s="27">
        <f t="shared" si="772"/>
        <v>0</v>
      </c>
      <c r="AL95" s="27">
        <f t="shared" si="773"/>
        <v>0</v>
      </c>
      <c r="AM95" s="27">
        <f t="shared" si="774"/>
        <v>0</v>
      </c>
      <c r="AN95" s="27">
        <f t="shared" si="775"/>
        <v>0</v>
      </c>
      <c r="AO95" s="27">
        <f t="shared" si="776"/>
        <v>0</v>
      </c>
      <c r="AP95" s="27">
        <f t="shared" si="777"/>
        <v>0</v>
      </c>
      <c r="AQ95" s="29">
        <f t="shared" si="778"/>
        <v>42</v>
      </c>
      <c r="AR95">
        <f t="shared" ref="AR95:BA98" si="802">+AG95*AR$66</f>
        <v>0</v>
      </c>
      <c r="AS95">
        <f t="shared" si="802"/>
        <v>0</v>
      </c>
      <c r="AT95">
        <f t="shared" si="802"/>
        <v>42</v>
      </c>
      <c r="AU95">
        <f t="shared" si="802"/>
        <v>0</v>
      </c>
      <c r="AV95">
        <f t="shared" si="802"/>
        <v>0</v>
      </c>
      <c r="AW95">
        <f t="shared" si="802"/>
        <v>0</v>
      </c>
      <c r="AX95">
        <f t="shared" si="802"/>
        <v>0</v>
      </c>
      <c r="AY95">
        <f t="shared" si="802"/>
        <v>0</v>
      </c>
      <c r="AZ95">
        <f t="shared" si="802"/>
        <v>0</v>
      </c>
      <c r="BA95">
        <f t="shared" si="802"/>
        <v>0</v>
      </c>
    </row>
    <row r="96" spans="1:53" x14ac:dyDescent="0.3">
      <c r="A96" t="str">
        <f t="shared" si="730"/>
        <v>KerrMartin</v>
      </c>
      <c r="B96" t="s">
        <v>27</v>
      </c>
      <c r="C96" t="s">
        <v>43</v>
      </c>
      <c r="D96" t="s">
        <v>21</v>
      </c>
      <c r="E96" s="2" t="s">
        <v>283</v>
      </c>
      <c r="F96" s="2" t="s">
        <v>283</v>
      </c>
      <c r="G96" s="2" t="s">
        <v>283</v>
      </c>
      <c r="H96" s="2" t="s">
        <v>284</v>
      </c>
      <c r="I96" s="2">
        <v>21</v>
      </c>
      <c r="J96" s="2"/>
      <c r="K96" s="2"/>
      <c r="L96" s="2"/>
      <c r="M96" s="2"/>
      <c r="N96" s="2"/>
      <c r="O96" s="2"/>
      <c r="P96" s="2"/>
      <c r="Q96" s="2">
        <f t="shared" si="731"/>
        <v>21</v>
      </c>
      <c r="R96" s="2">
        <f t="shared" si="732"/>
        <v>1</v>
      </c>
      <c r="S96" s="2">
        <f t="shared" si="733"/>
        <v>21</v>
      </c>
      <c r="T96" s="2">
        <f t="shared" si="734"/>
        <v>1</v>
      </c>
      <c r="U96">
        <f t="shared" si="767"/>
        <v>1</v>
      </c>
      <c r="V96">
        <f t="shared" si="736"/>
        <v>0</v>
      </c>
      <c r="W96">
        <f t="shared" si="737"/>
        <v>0</v>
      </c>
      <c r="X96">
        <f t="shared" si="738"/>
        <v>1</v>
      </c>
      <c r="Y96">
        <f t="shared" si="739"/>
        <v>0</v>
      </c>
      <c r="Z96">
        <f t="shared" si="740"/>
        <v>0</v>
      </c>
      <c r="AA96">
        <f t="shared" si="741"/>
        <v>0</v>
      </c>
      <c r="AB96">
        <f t="shared" si="742"/>
        <v>0</v>
      </c>
      <c r="AC96">
        <f t="shared" si="743"/>
        <v>0</v>
      </c>
      <c r="AD96">
        <f t="shared" si="744"/>
        <v>0</v>
      </c>
      <c r="AE96">
        <f t="shared" si="745"/>
        <v>0</v>
      </c>
      <c r="AG96" s="1">
        <f t="shared" si="768"/>
        <v>0</v>
      </c>
      <c r="AH96" s="1">
        <f t="shared" si="769"/>
        <v>0</v>
      </c>
      <c r="AI96" s="1">
        <f t="shared" si="770"/>
        <v>1</v>
      </c>
      <c r="AJ96" s="1">
        <f t="shared" si="771"/>
        <v>0</v>
      </c>
      <c r="AK96" s="27">
        <f t="shared" si="772"/>
        <v>0</v>
      </c>
      <c r="AL96" s="27">
        <f t="shared" si="773"/>
        <v>0</v>
      </c>
      <c r="AM96" s="27">
        <f t="shared" si="774"/>
        <v>0</v>
      </c>
      <c r="AN96" s="27">
        <f t="shared" si="775"/>
        <v>0</v>
      </c>
      <c r="AO96" s="27">
        <f t="shared" si="776"/>
        <v>0</v>
      </c>
      <c r="AP96" s="27">
        <f t="shared" si="777"/>
        <v>0</v>
      </c>
      <c r="AQ96" s="29">
        <f t="shared" si="778"/>
        <v>21</v>
      </c>
      <c r="AR96">
        <f t="shared" si="802"/>
        <v>0</v>
      </c>
      <c r="AS96">
        <f t="shared" si="802"/>
        <v>0</v>
      </c>
      <c r="AT96">
        <f t="shared" si="802"/>
        <v>21</v>
      </c>
      <c r="AU96">
        <f t="shared" si="802"/>
        <v>0</v>
      </c>
      <c r="AV96">
        <f t="shared" si="802"/>
        <v>0</v>
      </c>
      <c r="AW96">
        <f t="shared" si="802"/>
        <v>0</v>
      </c>
      <c r="AX96">
        <f t="shared" si="802"/>
        <v>0</v>
      </c>
      <c r="AY96">
        <f t="shared" si="802"/>
        <v>0</v>
      </c>
      <c r="AZ96">
        <f t="shared" si="802"/>
        <v>0</v>
      </c>
      <c r="BA96">
        <f t="shared" si="802"/>
        <v>0</v>
      </c>
    </row>
    <row r="97" spans="1:53" x14ac:dyDescent="0.3">
      <c r="A97" t="str">
        <f t="shared" si="730"/>
        <v>SpragueAndy</v>
      </c>
      <c r="B97" t="s">
        <v>130</v>
      </c>
      <c r="C97" t="s">
        <v>172</v>
      </c>
      <c r="D97" t="s">
        <v>24</v>
      </c>
      <c r="E97" s="2" t="s">
        <v>284</v>
      </c>
      <c r="F97" s="2" t="s">
        <v>284</v>
      </c>
      <c r="G97" s="2">
        <v>15</v>
      </c>
      <c r="H97" s="2" t="s">
        <v>283</v>
      </c>
      <c r="I97" s="2" t="s">
        <v>283</v>
      </c>
      <c r="J97" s="2"/>
      <c r="K97" s="2"/>
      <c r="L97" s="2"/>
      <c r="M97" s="2"/>
      <c r="N97" s="2"/>
      <c r="O97" s="2"/>
      <c r="P97" s="2"/>
      <c r="Q97" s="2">
        <f t="shared" si="731"/>
        <v>15</v>
      </c>
      <c r="R97" s="2">
        <f t="shared" si="732"/>
        <v>1</v>
      </c>
      <c r="S97" s="2">
        <f t="shared" si="733"/>
        <v>15</v>
      </c>
      <c r="T97" s="2">
        <f t="shared" si="734"/>
        <v>2</v>
      </c>
      <c r="U97">
        <f t="shared" si="767"/>
        <v>1</v>
      </c>
      <c r="V97">
        <f t="shared" si="736"/>
        <v>0</v>
      </c>
      <c r="W97">
        <f t="shared" si="737"/>
        <v>0</v>
      </c>
      <c r="X97">
        <f t="shared" si="738"/>
        <v>0</v>
      </c>
      <c r="Y97">
        <f t="shared" si="739"/>
        <v>0</v>
      </c>
      <c r="Z97">
        <f t="shared" si="740"/>
        <v>0</v>
      </c>
      <c r="AA97">
        <f t="shared" si="741"/>
        <v>1</v>
      </c>
      <c r="AB97">
        <f t="shared" si="742"/>
        <v>0</v>
      </c>
      <c r="AC97">
        <f t="shared" si="743"/>
        <v>0</v>
      </c>
      <c r="AD97">
        <f t="shared" si="744"/>
        <v>0</v>
      </c>
      <c r="AE97">
        <f t="shared" si="745"/>
        <v>0</v>
      </c>
      <c r="AG97" s="1">
        <f t="shared" si="768"/>
        <v>0</v>
      </c>
      <c r="AH97" s="1">
        <f t="shared" si="769"/>
        <v>0</v>
      </c>
      <c r="AI97" s="1">
        <f t="shared" si="770"/>
        <v>0</v>
      </c>
      <c r="AJ97" s="1">
        <f t="shared" si="771"/>
        <v>0</v>
      </c>
      <c r="AK97" s="27">
        <f t="shared" si="772"/>
        <v>0</v>
      </c>
      <c r="AL97" s="27">
        <f t="shared" si="773"/>
        <v>1</v>
      </c>
      <c r="AM97" s="27">
        <f t="shared" si="774"/>
        <v>0</v>
      </c>
      <c r="AN97" s="27">
        <f t="shared" si="775"/>
        <v>0</v>
      </c>
      <c r="AO97" s="27">
        <f t="shared" si="776"/>
        <v>0</v>
      </c>
      <c r="AP97" s="27">
        <f t="shared" si="777"/>
        <v>0</v>
      </c>
      <c r="AQ97" s="29">
        <f t="shared" si="778"/>
        <v>15</v>
      </c>
      <c r="AR97">
        <f t="shared" si="802"/>
        <v>0</v>
      </c>
      <c r="AS97">
        <f t="shared" si="802"/>
        <v>0</v>
      </c>
      <c r="AT97">
        <f t="shared" si="802"/>
        <v>0</v>
      </c>
      <c r="AU97">
        <f t="shared" si="802"/>
        <v>0</v>
      </c>
      <c r="AV97">
        <f t="shared" si="802"/>
        <v>0</v>
      </c>
      <c r="AW97">
        <f t="shared" si="802"/>
        <v>15</v>
      </c>
      <c r="AX97">
        <f t="shared" si="802"/>
        <v>0</v>
      </c>
      <c r="AY97">
        <f t="shared" si="802"/>
        <v>0</v>
      </c>
      <c r="AZ97">
        <f t="shared" si="802"/>
        <v>0</v>
      </c>
      <c r="BA97">
        <f t="shared" si="802"/>
        <v>0</v>
      </c>
    </row>
    <row r="98" spans="1:53" hidden="1" x14ac:dyDescent="0.3">
      <c r="A98" t="str">
        <f t="shared" si="730"/>
        <v>BonkonskiPhil</v>
      </c>
      <c r="B98" t="s">
        <v>191</v>
      </c>
      <c r="C98" t="s">
        <v>40</v>
      </c>
      <c r="D98" t="s">
        <v>18</v>
      </c>
      <c r="E98" s="2" t="s">
        <v>283</v>
      </c>
      <c r="F98" s="2" t="s">
        <v>283</v>
      </c>
      <c r="G98" s="2" t="s">
        <v>283</v>
      </c>
      <c r="H98" s="2" t="s">
        <v>283</v>
      </c>
      <c r="I98" s="2"/>
      <c r="J98" s="2"/>
      <c r="K98" s="2"/>
      <c r="L98" s="2"/>
      <c r="M98" s="2"/>
      <c r="N98" s="2"/>
      <c r="O98" s="2"/>
      <c r="P98" s="2"/>
      <c r="Q98" s="2">
        <f t="shared" ref="Q98" si="803">+AQ98</f>
        <v>0</v>
      </c>
      <c r="R98" s="2">
        <f t="shared" ref="R98" si="804">COUNT(E98:P98)</f>
        <v>0</v>
      </c>
      <c r="S98" s="2">
        <f t="shared" ref="S98" si="805">SUM(E98:P98)</f>
        <v>0</v>
      </c>
      <c r="T98" s="2">
        <f t="shared" ref="T98" si="806">COUNTIF(E98:P98,"W")</f>
        <v>0</v>
      </c>
      <c r="U98">
        <f t="shared" si="767"/>
        <v>0</v>
      </c>
      <c r="V98">
        <f t="shared" si="736"/>
        <v>0</v>
      </c>
      <c r="W98">
        <f t="shared" si="737"/>
        <v>0</v>
      </c>
      <c r="X98">
        <f t="shared" si="738"/>
        <v>0</v>
      </c>
      <c r="Y98">
        <f t="shared" si="739"/>
        <v>0</v>
      </c>
      <c r="Z98">
        <f t="shared" si="740"/>
        <v>0</v>
      </c>
      <c r="AA98">
        <f t="shared" si="741"/>
        <v>0</v>
      </c>
      <c r="AB98">
        <f t="shared" si="742"/>
        <v>0</v>
      </c>
      <c r="AC98">
        <f t="shared" si="743"/>
        <v>0</v>
      </c>
      <c r="AD98">
        <f t="shared" si="744"/>
        <v>0</v>
      </c>
      <c r="AE98">
        <f t="shared" si="745"/>
        <v>0</v>
      </c>
      <c r="AG98" s="1">
        <f t="shared" si="768"/>
        <v>0</v>
      </c>
      <c r="AH98" s="1">
        <f t="shared" si="769"/>
        <v>0</v>
      </c>
      <c r="AI98" s="1">
        <f t="shared" si="770"/>
        <v>0</v>
      </c>
      <c r="AJ98" s="1">
        <f t="shared" si="771"/>
        <v>0</v>
      </c>
      <c r="AK98" s="27">
        <f t="shared" si="772"/>
        <v>0</v>
      </c>
      <c r="AL98" s="27">
        <f t="shared" si="773"/>
        <v>0</v>
      </c>
      <c r="AM98" s="27">
        <f t="shared" si="774"/>
        <v>0</v>
      </c>
      <c r="AN98" s="27">
        <f t="shared" si="775"/>
        <v>0</v>
      </c>
      <c r="AO98" s="27">
        <f t="shared" si="776"/>
        <v>0</v>
      </c>
      <c r="AP98" s="27">
        <f t="shared" si="777"/>
        <v>0</v>
      </c>
      <c r="AQ98" s="29">
        <f t="shared" si="778"/>
        <v>0</v>
      </c>
      <c r="AR98">
        <f t="shared" si="802"/>
        <v>0</v>
      </c>
      <c r="AS98">
        <f t="shared" si="802"/>
        <v>0</v>
      </c>
      <c r="AT98">
        <f t="shared" si="802"/>
        <v>0</v>
      </c>
      <c r="AU98">
        <f t="shared" si="802"/>
        <v>0</v>
      </c>
      <c r="AV98">
        <f t="shared" si="802"/>
        <v>0</v>
      </c>
      <c r="AW98">
        <f t="shared" si="802"/>
        <v>0</v>
      </c>
      <c r="AX98">
        <f t="shared" si="802"/>
        <v>0</v>
      </c>
      <c r="AY98">
        <f t="shared" si="802"/>
        <v>0</v>
      </c>
      <c r="AZ98">
        <f t="shared" si="802"/>
        <v>0</v>
      </c>
      <c r="BA98">
        <f t="shared" si="802"/>
        <v>0</v>
      </c>
    </row>
    <row r="99" spans="1:53" hidden="1" x14ac:dyDescent="0.3">
      <c r="A99" t="str">
        <f t="shared" si="730"/>
        <v/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f t="shared" ref="Q99" si="807">+AQ99</f>
        <v>0</v>
      </c>
      <c r="R99" s="2">
        <f t="shared" ref="R99" si="808">COUNT(E99:P99)</f>
        <v>0</v>
      </c>
      <c r="S99" s="2">
        <f t="shared" ref="S99" si="809">SUM(E99:P99)</f>
        <v>0</v>
      </c>
      <c r="T99" s="2">
        <f t="shared" ref="T99" si="810">COUNTIF(E99:P99,"W")</f>
        <v>0</v>
      </c>
      <c r="U99">
        <f t="shared" ref="U99" si="811">SUM(V99:AE99)</f>
        <v>0</v>
      </c>
      <c r="V99">
        <f t="shared" si="736"/>
        <v>0</v>
      </c>
      <c r="W99">
        <f t="shared" si="737"/>
        <v>0</v>
      </c>
      <c r="X99">
        <f t="shared" si="738"/>
        <v>0</v>
      </c>
      <c r="Y99">
        <f t="shared" si="739"/>
        <v>0</v>
      </c>
      <c r="Z99">
        <f t="shared" si="740"/>
        <v>0</v>
      </c>
      <c r="AA99">
        <f t="shared" si="741"/>
        <v>0</v>
      </c>
      <c r="AB99">
        <f t="shared" si="742"/>
        <v>0</v>
      </c>
      <c r="AC99">
        <f t="shared" si="743"/>
        <v>0</v>
      </c>
      <c r="AD99">
        <f t="shared" si="744"/>
        <v>0</v>
      </c>
      <c r="AE99">
        <f t="shared" si="745"/>
        <v>0</v>
      </c>
      <c r="AG99" s="1">
        <f t="shared" ref="AG99" si="812">IF(V99&lt;9,+V99,8)</f>
        <v>0</v>
      </c>
      <c r="AH99" s="1">
        <f t="shared" ref="AH99" si="813">IF((V99+W99)&lt;9,(+W99),8-AG99)</f>
        <v>0</v>
      </c>
      <c r="AI99" s="1">
        <f t="shared" ref="AI99" si="814">IF((+V99+W99+X99)&lt;9,+X99,8-(AG99+AH99))</f>
        <v>0</v>
      </c>
      <c r="AJ99" s="1">
        <f t="shared" ref="AJ99" si="815">IF((V99+W99+X99+Y99)&lt;9,Y99,8-(AG99+AH99+AI99))</f>
        <v>0</v>
      </c>
      <c r="AK99" s="27">
        <f t="shared" ref="AK99" si="816">IF((V99+W99+X99+Y99+Z99)&lt;9,Z99,8-(AG99+AH99+AI99+AJ99))</f>
        <v>0</v>
      </c>
      <c r="AL99" s="27">
        <f t="shared" ref="AL99" si="817">IF((V99+W99+X99+Y99+Z99+AA99)&lt;9,AA99,8-(AG99+AH99+AI99+AJ99+AK99))</f>
        <v>0</v>
      </c>
      <c r="AM99" s="27">
        <f t="shared" ref="AM99" si="818">IF((V99+W99+X99+Y99+Z99+AA99+AB99)&lt;9,AB99,8-(AG99+AH99+AI99+AJ99+AK99+AL99))</f>
        <v>0</v>
      </c>
      <c r="AN99" s="27">
        <f t="shared" ref="AN99" si="819">IF((V99+W99+X99+Y99+Z99+AA99+AB99+AC99)&lt;9,AC99,8-(AG99+AH99+AI99+AJ99+AK99+AL99+AM99))</f>
        <v>0</v>
      </c>
      <c r="AO99" s="27">
        <f t="shared" ref="AO99" si="820">IF((V99+W99+X99+Y99+Z99+AA99+AB99+AC99+AD99)&lt;9,AD99,8-(AG99+AH99+AI99+AJ99+AK99+AL99+AM99+AN99))</f>
        <v>0</v>
      </c>
      <c r="AP99" s="27">
        <f t="shared" ref="AP99" si="821">IF((V99+W99+X99+Y99+Z99+AA99+AB99+AC99+AD99+AE99)&lt;9,AE99,8-(AG99+AH99+AI99+AJ99+AK99+AL99+AM99+AN99+AO99))</f>
        <v>0</v>
      </c>
      <c r="AQ99" s="29">
        <f t="shared" ref="AQ99" si="822">SUM(AR99:BA99)</f>
        <v>0</v>
      </c>
      <c r="AR99">
        <f t="shared" ref="AR99" si="823">+AG99*AR$66</f>
        <v>0</v>
      </c>
      <c r="AS99">
        <f t="shared" ref="AS99" si="824">+AH99*AS$66</f>
        <v>0</v>
      </c>
      <c r="AT99">
        <f t="shared" ref="AT99" si="825">+AI99*AT$66</f>
        <v>0</v>
      </c>
      <c r="AU99">
        <f t="shared" ref="AU99" si="826">+AJ99*AU$66</f>
        <v>0</v>
      </c>
      <c r="AV99">
        <f t="shared" ref="AV99" si="827">+AK99*AV$66</f>
        <v>0</v>
      </c>
      <c r="AW99">
        <f t="shared" ref="AW99" si="828">+AL99*AW$66</f>
        <v>0</v>
      </c>
      <c r="AX99">
        <f t="shared" ref="AX99" si="829">+AM99*AX$66</f>
        <v>0</v>
      </c>
      <c r="AY99">
        <f t="shared" ref="AY99" si="830">+AN99*AY$66</f>
        <v>0</v>
      </c>
      <c r="AZ99">
        <f t="shared" ref="AZ99" si="831">+AO99*AZ$66</f>
        <v>0</v>
      </c>
      <c r="BA99">
        <f t="shared" ref="BA99" si="832">+AP99*BA$66</f>
        <v>0</v>
      </c>
    </row>
    <row r="100" spans="1:53" hidden="1" x14ac:dyDescent="0.3">
      <c r="A100" t="str">
        <f t="shared" si="730"/>
        <v/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>
        <f t="shared" ref="Q100:Q101" si="833">+AQ100</f>
        <v>0</v>
      </c>
      <c r="R100" s="2">
        <f t="shared" ref="R100:R101" si="834">COUNT(E100:P100)</f>
        <v>0</v>
      </c>
      <c r="S100" s="2">
        <f t="shared" ref="S100:S101" si="835">SUM(E100:P100)</f>
        <v>0</v>
      </c>
      <c r="T100" s="2">
        <f t="shared" ref="T100:T101" si="836">COUNTIF(E100:P100,"W")</f>
        <v>0</v>
      </c>
      <c r="U100">
        <f t="shared" si="767"/>
        <v>0</v>
      </c>
      <c r="V100">
        <f t="shared" si="736"/>
        <v>0</v>
      </c>
      <c r="W100">
        <f t="shared" si="737"/>
        <v>0</v>
      </c>
      <c r="X100">
        <f t="shared" si="738"/>
        <v>0</v>
      </c>
      <c r="Y100">
        <f t="shared" si="739"/>
        <v>0</v>
      </c>
      <c r="Z100">
        <f t="shared" si="740"/>
        <v>0</v>
      </c>
      <c r="AA100">
        <f t="shared" si="741"/>
        <v>0</v>
      </c>
      <c r="AB100">
        <f t="shared" si="742"/>
        <v>0</v>
      </c>
      <c r="AC100">
        <f t="shared" si="743"/>
        <v>0</v>
      </c>
      <c r="AD100">
        <f t="shared" si="744"/>
        <v>0</v>
      </c>
      <c r="AE100">
        <f t="shared" si="745"/>
        <v>0</v>
      </c>
      <c r="AG100" s="1">
        <f t="shared" si="768"/>
        <v>0</v>
      </c>
      <c r="AH100" s="1">
        <f t="shared" si="769"/>
        <v>0</v>
      </c>
      <c r="AI100" s="1">
        <f t="shared" si="770"/>
        <v>0</v>
      </c>
      <c r="AJ100" s="1">
        <f t="shared" si="771"/>
        <v>0</v>
      </c>
      <c r="AK100" s="27">
        <f t="shared" si="772"/>
        <v>0</v>
      </c>
      <c r="AL100" s="27">
        <f t="shared" si="773"/>
        <v>0</v>
      </c>
      <c r="AM100" s="27">
        <f t="shared" si="774"/>
        <v>0</v>
      </c>
      <c r="AN100" s="27">
        <f t="shared" si="775"/>
        <v>0</v>
      </c>
      <c r="AO100" s="27">
        <f t="shared" si="776"/>
        <v>0</v>
      </c>
      <c r="AP100" s="27">
        <f t="shared" si="777"/>
        <v>0</v>
      </c>
      <c r="AQ100" s="29">
        <f t="shared" si="778"/>
        <v>0</v>
      </c>
      <c r="AR100">
        <f t="shared" ref="AR100:BA100" si="837">+AG100*AR$66</f>
        <v>0</v>
      </c>
      <c r="AS100">
        <f t="shared" si="837"/>
        <v>0</v>
      </c>
      <c r="AT100">
        <f t="shared" si="837"/>
        <v>0</v>
      </c>
      <c r="AU100">
        <f t="shared" si="837"/>
        <v>0</v>
      </c>
      <c r="AV100">
        <f t="shared" si="837"/>
        <v>0</v>
      </c>
      <c r="AW100">
        <f t="shared" si="837"/>
        <v>0</v>
      </c>
      <c r="AX100">
        <f t="shared" si="837"/>
        <v>0</v>
      </c>
      <c r="AY100">
        <f t="shared" si="837"/>
        <v>0</v>
      </c>
      <c r="AZ100">
        <f t="shared" si="837"/>
        <v>0</v>
      </c>
      <c r="BA100">
        <f t="shared" si="837"/>
        <v>0</v>
      </c>
    </row>
    <row r="101" spans="1:53" hidden="1" x14ac:dyDescent="0.3">
      <c r="A101" t="str">
        <f t="shared" si="730"/>
        <v/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>
        <f t="shared" si="833"/>
        <v>0</v>
      </c>
      <c r="R101" s="2">
        <f t="shared" si="834"/>
        <v>0</v>
      </c>
      <c r="S101" s="2">
        <f t="shared" si="835"/>
        <v>0</v>
      </c>
      <c r="T101" s="2">
        <f t="shared" si="836"/>
        <v>0</v>
      </c>
      <c r="U101">
        <f t="shared" ref="U101" si="838">SUM(V101:AE101)</f>
        <v>0</v>
      </c>
      <c r="V101">
        <f t="shared" si="736"/>
        <v>0</v>
      </c>
      <c r="W101">
        <f t="shared" si="737"/>
        <v>0</v>
      </c>
      <c r="X101">
        <f t="shared" si="738"/>
        <v>0</v>
      </c>
      <c r="Y101">
        <f t="shared" si="739"/>
        <v>0</v>
      </c>
      <c r="Z101">
        <f t="shared" si="740"/>
        <v>0</v>
      </c>
      <c r="AA101">
        <f t="shared" si="741"/>
        <v>0</v>
      </c>
      <c r="AB101">
        <f t="shared" si="742"/>
        <v>0</v>
      </c>
      <c r="AC101">
        <f t="shared" si="743"/>
        <v>0</v>
      </c>
      <c r="AD101">
        <f t="shared" si="744"/>
        <v>0</v>
      </c>
      <c r="AE101">
        <f t="shared" si="745"/>
        <v>0</v>
      </c>
      <c r="AG101" s="1">
        <f t="shared" ref="AG101" si="839">IF(V101&lt;9,+V101,8)</f>
        <v>0</v>
      </c>
      <c r="AH101" s="1">
        <f t="shared" ref="AH101" si="840">IF((V101+W101)&lt;9,(+W101),8-AG101)</f>
        <v>0</v>
      </c>
      <c r="AI101" s="1">
        <f t="shared" ref="AI101" si="841">IF((+V101+W101+X101)&lt;9,+X101,8-(AG101+AH101))</f>
        <v>0</v>
      </c>
      <c r="AJ101" s="1">
        <f t="shared" ref="AJ101" si="842">IF((V101+W101+X101+Y101)&lt;9,Y101,8-(AG101+AH101+AI101))</f>
        <v>0</v>
      </c>
      <c r="AK101" s="27">
        <f t="shared" ref="AK101" si="843">IF((V101+W101+X101+Y101+Z101)&lt;9,Z101,8-(AG101+AH101+AI101+AJ101))</f>
        <v>0</v>
      </c>
      <c r="AL101" s="27">
        <f t="shared" ref="AL101" si="844">IF((V101+W101+X101+Y101+Z101+AA101)&lt;9,AA101,8-(AG101+AH101+AI101+AJ101+AK101))</f>
        <v>0</v>
      </c>
      <c r="AM101" s="27">
        <f t="shared" ref="AM101" si="845">IF((V101+W101+X101+Y101+Z101+AA101+AB101)&lt;9,AB101,8-(AG101+AH101+AI101+AJ101+AK101+AL101))</f>
        <v>0</v>
      </c>
      <c r="AN101" s="27">
        <f t="shared" ref="AN101" si="846">IF((V101+W101+X101+Y101+Z101+AA101+AB101+AC101)&lt;9,AC101,8-(AG101+AH101+AI101+AJ101+AK101+AL101+AM101))</f>
        <v>0</v>
      </c>
      <c r="AO101" s="27">
        <f t="shared" ref="AO101" si="847">IF((V101+W101+X101+Y101+Z101+AA101+AB101+AC101+AD101)&lt;9,AD101,8-(AG101+AH101+AI101+AJ101+AK101+AL101+AM101+AN101))</f>
        <v>0</v>
      </c>
      <c r="AP101" s="27">
        <f t="shared" ref="AP101" si="848">IF((V101+W101+X101+Y101+Z101+AA101+AB101+AC101+AD101+AE101)&lt;9,AE101,8-(AG101+AH101+AI101+AJ101+AK101+AL101+AM101+AN101+AO101))</f>
        <v>0</v>
      </c>
      <c r="AQ101" s="29">
        <f t="shared" ref="AQ101" si="849">SUM(AR101:BA101)</f>
        <v>0</v>
      </c>
      <c r="AR101">
        <f t="shared" ref="AR101" si="850">+AG101*AR$66</f>
        <v>0</v>
      </c>
      <c r="AS101">
        <f t="shared" ref="AS101" si="851">+AH101*AS$66</f>
        <v>0</v>
      </c>
      <c r="AT101">
        <f t="shared" ref="AT101" si="852">+AI101*AT$66</f>
        <v>0</v>
      </c>
      <c r="AU101">
        <f t="shared" ref="AU101" si="853">+AJ101*AU$66</f>
        <v>0</v>
      </c>
      <c r="AV101">
        <f t="shared" ref="AV101" si="854">+AK101*AV$66</f>
        <v>0</v>
      </c>
      <c r="AW101">
        <f t="shared" ref="AW101" si="855">+AL101*AW$66</f>
        <v>0</v>
      </c>
      <c r="AX101">
        <f t="shared" ref="AX101" si="856">+AM101*AX$66</f>
        <v>0</v>
      </c>
      <c r="AY101">
        <f t="shared" ref="AY101" si="857">+AN101*AY$66</f>
        <v>0</v>
      </c>
      <c r="AZ101">
        <f t="shared" ref="AZ101" si="858">+AO101*AZ$66</f>
        <v>0</v>
      </c>
      <c r="BA101">
        <f t="shared" ref="BA101" si="859">+AP101*BA$66</f>
        <v>0</v>
      </c>
    </row>
    <row r="102" spans="1:53" x14ac:dyDescent="0.3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53" ht="21" customHeight="1" x14ac:dyDescent="0.4">
      <c r="A103" t="str">
        <f t="shared" si="137"/>
        <v>EXPERT</v>
      </c>
      <c r="B103" s="60" t="s">
        <v>15</v>
      </c>
      <c r="C103" s="61"/>
      <c r="D103" s="61"/>
      <c r="E103" s="2" t="str">
        <f>+$E$3</f>
        <v>Michiana</v>
      </c>
      <c r="F103" s="2" t="str">
        <f>+$F$3</f>
        <v>Michiana</v>
      </c>
      <c r="G103" s="2" t="str">
        <f>+$G$3</f>
        <v>MM</v>
      </c>
      <c r="H103" s="2" t="str">
        <f>+$H$3</f>
        <v>Eastside</v>
      </c>
      <c r="I103" s="2" t="str">
        <f>+$I$3</f>
        <v>Metro</v>
      </c>
      <c r="J103" s="2" t="str">
        <f t="shared" ref="J103:P103" si="860">+J$3</f>
        <v>GL</v>
      </c>
      <c r="K103" s="2" t="str">
        <f t="shared" si="860"/>
        <v>BF</v>
      </c>
      <c r="L103" s="2" t="str">
        <f t="shared" si="860"/>
        <v>Eastside</v>
      </c>
      <c r="M103" s="2" t="str">
        <f t="shared" si="860"/>
        <v>GL</v>
      </c>
      <c r="N103" s="2" t="str">
        <f t="shared" si="860"/>
        <v>BF</v>
      </c>
      <c r="O103" s="2" t="str">
        <f t="shared" si="860"/>
        <v>MM</v>
      </c>
      <c r="P103" s="2" t="str">
        <f t="shared" si="860"/>
        <v>Metro</v>
      </c>
      <c r="Q103" s="56" t="s">
        <v>4</v>
      </c>
      <c r="R103" s="58" t="s">
        <v>5</v>
      </c>
      <c r="S103" s="56" t="s">
        <v>6</v>
      </c>
      <c r="T103" s="53" t="s">
        <v>120</v>
      </c>
    </row>
    <row r="104" spans="1:53" x14ac:dyDescent="0.3">
      <c r="A104" t="str">
        <f t="shared" si="137"/>
        <v>Last NameFirst Name</v>
      </c>
      <c r="B104" s="3" t="s">
        <v>7</v>
      </c>
      <c r="C104" s="3" t="s">
        <v>8</v>
      </c>
      <c r="D104" s="4" t="s">
        <v>9</v>
      </c>
      <c r="E104" s="20">
        <f>+E$4</f>
        <v>45773</v>
      </c>
      <c r="F104" s="20">
        <f t="shared" ref="F104:P104" si="861">+F$4</f>
        <v>45774</v>
      </c>
      <c r="G104" s="20">
        <f t="shared" si="861"/>
        <v>45781</v>
      </c>
      <c r="H104" s="20">
        <f t="shared" si="861"/>
        <v>45795</v>
      </c>
      <c r="I104" s="20">
        <f t="shared" si="861"/>
        <v>45816</v>
      </c>
      <c r="J104" s="20">
        <f t="shared" si="861"/>
        <v>45830</v>
      </c>
      <c r="K104" s="20">
        <f t="shared" si="861"/>
        <v>45837</v>
      </c>
      <c r="L104" s="20">
        <f t="shared" si="861"/>
        <v>45872</v>
      </c>
      <c r="M104" s="20">
        <f t="shared" si="861"/>
        <v>45907</v>
      </c>
      <c r="N104" s="20">
        <f t="shared" si="861"/>
        <v>45914</v>
      </c>
      <c r="O104" s="20">
        <f t="shared" si="861"/>
        <v>45928</v>
      </c>
      <c r="P104" s="20">
        <f t="shared" si="861"/>
        <v>45942</v>
      </c>
      <c r="Q104" s="57"/>
      <c r="R104" s="59"/>
      <c r="S104" s="57"/>
      <c r="T104" s="54"/>
      <c r="U104" s="2" t="s">
        <v>6</v>
      </c>
      <c r="V104" s="2">
        <v>30</v>
      </c>
      <c r="W104" s="2">
        <v>25</v>
      </c>
      <c r="X104" s="2">
        <v>21</v>
      </c>
      <c r="Y104" s="2">
        <v>18</v>
      </c>
      <c r="Z104" s="2">
        <v>16</v>
      </c>
      <c r="AA104" s="2">
        <v>15</v>
      </c>
      <c r="AB104" s="2">
        <v>14</v>
      </c>
      <c r="AC104" s="2">
        <v>13</v>
      </c>
      <c r="AD104" s="2">
        <v>12</v>
      </c>
      <c r="AE104" s="2">
        <v>11</v>
      </c>
      <c r="AF104" s="28"/>
      <c r="AG104" s="2">
        <v>30</v>
      </c>
      <c r="AH104" s="2">
        <v>25</v>
      </c>
      <c r="AI104" s="2">
        <v>21</v>
      </c>
      <c r="AJ104" s="2">
        <v>18</v>
      </c>
      <c r="AK104" s="2">
        <v>16</v>
      </c>
      <c r="AL104" s="2">
        <v>15</v>
      </c>
      <c r="AM104" s="2">
        <v>14</v>
      </c>
      <c r="AN104" s="2">
        <v>13</v>
      </c>
      <c r="AO104" s="2">
        <v>12</v>
      </c>
      <c r="AP104" s="2">
        <v>11</v>
      </c>
      <c r="AQ104" s="30"/>
      <c r="AR104" s="2">
        <v>30</v>
      </c>
      <c r="AS104" s="2">
        <v>25</v>
      </c>
      <c r="AT104" s="2">
        <v>21</v>
      </c>
      <c r="AU104" s="2">
        <v>18</v>
      </c>
      <c r="AV104" s="2">
        <v>16</v>
      </c>
      <c r="AW104" s="2">
        <v>15</v>
      </c>
      <c r="AX104" s="2">
        <v>14</v>
      </c>
      <c r="AY104" s="2">
        <v>13</v>
      </c>
      <c r="AZ104" s="2">
        <v>12</v>
      </c>
      <c r="BA104" s="2">
        <v>11</v>
      </c>
    </row>
    <row r="105" spans="1:53" x14ac:dyDescent="0.3">
      <c r="A105" t="str">
        <f t="shared" ref="A105:A114" si="862">+B105&amp;C105</f>
        <v>HowardTravis</v>
      </c>
      <c r="B105" t="s">
        <v>46</v>
      </c>
      <c r="C105" t="s">
        <v>39</v>
      </c>
      <c r="D105" t="s">
        <v>49</v>
      </c>
      <c r="E105" s="2">
        <v>25</v>
      </c>
      <c r="F105" s="2">
        <v>21</v>
      </c>
      <c r="G105" s="2">
        <v>21</v>
      </c>
      <c r="H105" s="2">
        <v>21</v>
      </c>
      <c r="I105" s="2">
        <v>30</v>
      </c>
      <c r="J105" s="2"/>
      <c r="K105" s="2"/>
      <c r="L105" s="2"/>
      <c r="M105" s="2"/>
      <c r="N105" s="2"/>
      <c r="O105" s="2"/>
      <c r="P105" s="2"/>
      <c r="Q105" s="2">
        <f t="shared" ref="Q105:Q113" si="863">+AQ105</f>
        <v>118</v>
      </c>
      <c r="R105" s="2">
        <f t="shared" ref="R105:R113" si="864">COUNT(E105:P105)</f>
        <v>5</v>
      </c>
      <c r="S105" s="2">
        <f t="shared" ref="S105:S113" si="865">SUM(E105:P105)</f>
        <v>118</v>
      </c>
      <c r="T105" s="2">
        <f t="shared" ref="T105:T113" si="866">COUNTIF(E105:P105,"W")</f>
        <v>0</v>
      </c>
      <c r="U105">
        <f t="shared" ref="U105:U111" si="867">SUM(V105:AE105)</f>
        <v>5</v>
      </c>
      <c r="V105">
        <f t="shared" ref="V105:V114" si="868">COUNTIF($E105:$P105,$V$66)</f>
        <v>1</v>
      </c>
      <c r="W105">
        <f t="shared" ref="W105:W114" si="869">COUNTIF($E105:$P105,$W$66)</f>
        <v>1</v>
      </c>
      <c r="X105">
        <f t="shared" ref="X105:X114" si="870">COUNTIF($E105:$P105,$X$66)</f>
        <v>3</v>
      </c>
      <c r="Y105">
        <f t="shared" ref="Y105:Y114" si="871">COUNTIF($E105:$P105,$Y$66)</f>
        <v>0</v>
      </c>
      <c r="Z105">
        <f t="shared" ref="Z105:Z114" si="872">COUNTIF($E105:$P105,$Z$66)</f>
        <v>0</v>
      </c>
      <c r="AA105">
        <f t="shared" ref="AA105:AA114" si="873">COUNTIF($E105:$P105,$AA$66)</f>
        <v>0</v>
      </c>
      <c r="AB105">
        <f t="shared" ref="AB105:AB114" si="874">COUNTIF($E105:$P105,$AB$66)</f>
        <v>0</v>
      </c>
      <c r="AC105">
        <f t="shared" ref="AC105:AC114" si="875">COUNTIF($E105:$P105,$AC$66)</f>
        <v>0</v>
      </c>
      <c r="AD105">
        <f t="shared" ref="AD105:AD114" si="876">COUNTIF($E105:$P105,$AD$66)</f>
        <v>0</v>
      </c>
      <c r="AE105">
        <f t="shared" ref="AE105:AE114" si="877">COUNTIF($E105:$P105,$AE$66)</f>
        <v>0</v>
      </c>
      <c r="AG105" s="1">
        <f t="shared" ref="AG105:AG114" si="878">IF(V105&lt;9,+V105,8)</f>
        <v>1</v>
      </c>
      <c r="AH105" s="1">
        <f t="shared" ref="AH105:AH114" si="879">IF((V105+W105)&lt;9,(+W105),8-AG105)</f>
        <v>1</v>
      </c>
      <c r="AI105" s="1">
        <f>IF((+V105+W105+X105)&lt;9,+X105,8-(AG105+AH105))</f>
        <v>3</v>
      </c>
      <c r="AJ105" s="1">
        <f t="shared" ref="AJ105:AJ114" si="880">IF((V105+W105+X105+Y105)&lt;9,Y105,8-(AG105+AH105+AI105))</f>
        <v>0</v>
      </c>
      <c r="AK105" s="27">
        <f t="shared" ref="AK105:AK114" si="881">IF((V105+W105+X105+Y105+Z105)&lt;9,Z105,8-(AG105+AH105+AI105+AJ105))</f>
        <v>0</v>
      </c>
      <c r="AL105" s="27">
        <f t="shared" ref="AL105:AL114" si="882">IF((V105+W105+X105+Y105+Z105+AA105)&lt;9,AA105,8-(AG105+AH105+AI105+AJ105+AK105))</f>
        <v>0</v>
      </c>
      <c r="AM105" s="27">
        <f t="shared" ref="AM105:AM114" si="883">IF((V105+W105+X105+Y105+Z105+AA105+AB105)&lt;9,AB105,8-(AG105+AH105+AI105+AJ105+AK105+AL105))</f>
        <v>0</v>
      </c>
      <c r="AN105" s="27">
        <f t="shared" ref="AN105:AN114" si="884">IF((V105+W105+X105+Y105+Z105+AA105+AB105+AC105)&lt;9,AC105,8-(AG105+AH105+AI105+AJ105+AK105+AL105+AM105))</f>
        <v>0</v>
      </c>
      <c r="AO105" s="27">
        <f t="shared" ref="AO105:AO114" si="885">IF((V105+W105+X105+Y105+Z105+AA105+AB105+AC105+AD105)&lt;9,AD105,8-(AG105+AH105+AI105+AJ105+AK105+AL105+AM105+AN105))</f>
        <v>0</v>
      </c>
      <c r="AP105" s="27">
        <f t="shared" ref="AP105:AP114" si="886">IF((V105+W105+X105+Y105+Z105+AA105+AB105+AC105+AD105+AE105)&lt;9,AE105,8-(AG105+AH105+AI105+AJ105+AK105+AL105+AM105+AN105+AO105))</f>
        <v>0</v>
      </c>
      <c r="AQ105" s="29">
        <f t="shared" ref="AQ105:AQ114" si="887">SUM(AR105:BA105)</f>
        <v>118</v>
      </c>
      <c r="AR105">
        <f t="shared" ref="AR105:AR114" si="888">+AG105*AR$66</f>
        <v>30</v>
      </c>
      <c r="AS105">
        <f t="shared" ref="AS105:AS114" si="889">+AH105*AS$66</f>
        <v>25</v>
      </c>
      <c r="AT105">
        <f t="shared" ref="AT105:AT114" si="890">+AI105*AT$66</f>
        <v>63</v>
      </c>
      <c r="AU105">
        <f t="shared" ref="AU105:AU114" si="891">+AJ105*AU$66</f>
        <v>0</v>
      </c>
      <c r="AV105">
        <f t="shared" ref="AV105:AV114" si="892">+AK105*AV$66</f>
        <v>0</v>
      </c>
      <c r="AW105">
        <f t="shared" ref="AW105:AW114" si="893">+AL105*AW$66</f>
        <v>0</v>
      </c>
      <c r="AX105">
        <f t="shared" ref="AX105:AX114" si="894">+AM105*AX$66</f>
        <v>0</v>
      </c>
      <c r="AY105">
        <f t="shared" ref="AY105:AY114" si="895">+AN105*AY$66</f>
        <v>0</v>
      </c>
      <c r="AZ105">
        <f t="shared" ref="AZ105:AZ114" si="896">+AO105*AZ$66</f>
        <v>0</v>
      </c>
      <c r="BA105">
        <f t="shared" ref="BA105:BA114" si="897">+AP105*BA$66</f>
        <v>0</v>
      </c>
    </row>
    <row r="106" spans="1:53" x14ac:dyDescent="0.3">
      <c r="A106" t="str">
        <f t="shared" si="862"/>
        <v>BrandenburgAaron</v>
      </c>
      <c r="B106" t="s">
        <v>148</v>
      </c>
      <c r="C106" t="s">
        <v>149</v>
      </c>
      <c r="D106" t="s">
        <v>145</v>
      </c>
      <c r="E106" s="2">
        <v>30</v>
      </c>
      <c r="F106" s="2">
        <v>30</v>
      </c>
      <c r="G106" s="2" t="s">
        <v>284</v>
      </c>
      <c r="H106" s="2">
        <v>25</v>
      </c>
      <c r="I106" s="2">
        <v>25</v>
      </c>
      <c r="J106" s="2"/>
      <c r="K106" s="2"/>
      <c r="L106" s="2"/>
      <c r="M106" s="2"/>
      <c r="N106" s="2"/>
      <c r="O106" s="2"/>
      <c r="P106" s="2"/>
      <c r="Q106" s="2">
        <f t="shared" si="863"/>
        <v>110</v>
      </c>
      <c r="R106" s="2">
        <f t="shared" si="864"/>
        <v>4</v>
      </c>
      <c r="S106" s="2">
        <f t="shared" si="865"/>
        <v>110</v>
      </c>
      <c r="T106" s="2">
        <f t="shared" si="866"/>
        <v>1</v>
      </c>
      <c r="U106">
        <f t="shared" si="867"/>
        <v>4</v>
      </c>
      <c r="V106">
        <f t="shared" si="868"/>
        <v>2</v>
      </c>
      <c r="W106">
        <f t="shared" si="869"/>
        <v>2</v>
      </c>
      <c r="X106">
        <f t="shared" si="870"/>
        <v>0</v>
      </c>
      <c r="Y106">
        <f t="shared" si="871"/>
        <v>0</v>
      </c>
      <c r="Z106">
        <f t="shared" si="872"/>
        <v>0</v>
      </c>
      <c r="AA106">
        <f t="shared" si="873"/>
        <v>0</v>
      </c>
      <c r="AB106">
        <f t="shared" si="874"/>
        <v>0</v>
      </c>
      <c r="AC106">
        <f t="shared" si="875"/>
        <v>0</v>
      </c>
      <c r="AD106">
        <f t="shared" si="876"/>
        <v>0</v>
      </c>
      <c r="AE106">
        <f t="shared" si="877"/>
        <v>0</v>
      </c>
      <c r="AG106" s="1">
        <f t="shared" si="878"/>
        <v>2</v>
      </c>
      <c r="AH106" s="1">
        <f t="shared" si="879"/>
        <v>2</v>
      </c>
      <c r="AI106" s="1">
        <f t="shared" ref="AI106:AI114" si="898">IF((+V106+W106+X106)&lt;9,+X106,8-(AG106+AH106))</f>
        <v>0</v>
      </c>
      <c r="AJ106" s="1">
        <f t="shared" si="880"/>
        <v>0</v>
      </c>
      <c r="AK106" s="27">
        <f t="shared" si="881"/>
        <v>0</v>
      </c>
      <c r="AL106" s="27">
        <f t="shared" si="882"/>
        <v>0</v>
      </c>
      <c r="AM106" s="27">
        <f t="shared" si="883"/>
        <v>0</v>
      </c>
      <c r="AN106" s="27">
        <f t="shared" si="884"/>
        <v>0</v>
      </c>
      <c r="AO106" s="27">
        <f t="shared" si="885"/>
        <v>0</v>
      </c>
      <c r="AP106" s="27">
        <f t="shared" si="886"/>
        <v>0</v>
      </c>
      <c r="AQ106" s="29">
        <f t="shared" si="887"/>
        <v>110</v>
      </c>
      <c r="AR106">
        <f t="shared" si="888"/>
        <v>60</v>
      </c>
      <c r="AS106">
        <f t="shared" si="889"/>
        <v>50</v>
      </c>
      <c r="AT106">
        <f t="shared" si="890"/>
        <v>0</v>
      </c>
      <c r="AU106">
        <f t="shared" si="891"/>
        <v>0</v>
      </c>
      <c r="AV106">
        <f t="shared" si="892"/>
        <v>0</v>
      </c>
      <c r="AW106">
        <f t="shared" si="893"/>
        <v>0</v>
      </c>
      <c r="AX106">
        <f t="shared" si="894"/>
        <v>0</v>
      </c>
      <c r="AY106">
        <f t="shared" si="895"/>
        <v>0</v>
      </c>
      <c r="AZ106">
        <f t="shared" si="896"/>
        <v>0</v>
      </c>
      <c r="BA106">
        <f t="shared" si="897"/>
        <v>0</v>
      </c>
    </row>
    <row r="107" spans="1:53" x14ac:dyDescent="0.3">
      <c r="A107" t="str">
        <f t="shared" si="862"/>
        <v>MasonJoseph</v>
      </c>
      <c r="B107" t="s">
        <v>33</v>
      </c>
      <c r="C107" t="s">
        <v>54</v>
      </c>
      <c r="D107" t="s">
        <v>21</v>
      </c>
      <c r="E107" s="2">
        <v>18</v>
      </c>
      <c r="F107" s="2">
        <v>18</v>
      </c>
      <c r="G107" s="2">
        <v>18</v>
      </c>
      <c r="H107" s="2" t="s">
        <v>284</v>
      </c>
      <c r="I107" s="2">
        <v>16</v>
      </c>
      <c r="J107" s="2"/>
      <c r="K107" s="2"/>
      <c r="L107" s="2"/>
      <c r="M107" s="2"/>
      <c r="N107" s="2"/>
      <c r="O107" s="2"/>
      <c r="P107" s="2"/>
      <c r="Q107" s="2">
        <f t="shared" si="863"/>
        <v>70</v>
      </c>
      <c r="R107" s="2">
        <f t="shared" si="864"/>
        <v>4</v>
      </c>
      <c r="S107" s="2">
        <f t="shared" si="865"/>
        <v>70</v>
      </c>
      <c r="T107" s="2">
        <f t="shared" si="866"/>
        <v>1</v>
      </c>
      <c r="U107">
        <f>SUM(V107:AE107)</f>
        <v>4</v>
      </c>
      <c r="V107">
        <f>COUNTIF($E107:$P107,$V$66)</f>
        <v>0</v>
      </c>
      <c r="W107">
        <f>COUNTIF($E107:$P107,$W$66)</f>
        <v>0</v>
      </c>
      <c r="X107">
        <f>COUNTIF($E107:$P107,$X$66)</f>
        <v>0</v>
      </c>
      <c r="Y107">
        <f>COUNTIF($E107:$P107,$Y$66)</f>
        <v>3</v>
      </c>
      <c r="Z107">
        <f>COUNTIF($E107:$P107,$Z$66)</f>
        <v>1</v>
      </c>
      <c r="AA107">
        <f>COUNTIF($E107:$P107,$AA$66)</f>
        <v>0</v>
      </c>
      <c r="AB107">
        <f>COUNTIF($E107:$P107,$AB$66)</f>
        <v>0</v>
      </c>
      <c r="AC107">
        <f>COUNTIF($E107:$P107,$AC$66)</f>
        <v>0</v>
      </c>
      <c r="AD107">
        <f>COUNTIF($E107:$P107,$AD$66)</f>
        <v>0</v>
      </c>
      <c r="AE107">
        <f>COUNTIF($E107:$P107,$AE$66)</f>
        <v>0</v>
      </c>
      <c r="AG107" s="1">
        <f>IF(V107&lt;9,+V107,8)</f>
        <v>0</v>
      </c>
      <c r="AH107" s="1">
        <f>IF((V107+W107)&lt;9,(+W107),8-AG107)</f>
        <v>0</v>
      </c>
      <c r="AI107" s="1">
        <f t="shared" si="898"/>
        <v>0</v>
      </c>
      <c r="AJ107" s="1">
        <f>IF((V107+W107+X107+Y107)&lt;9,Y107,8-(AG107+AH107+AI107))</f>
        <v>3</v>
      </c>
      <c r="AK107" s="27">
        <f>IF((V107+W107+X107+Y107+Z107)&lt;9,Z107,8-(AG107+AH107+AI107+AJ107))</f>
        <v>1</v>
      </c>
      <c r="AL107" s="27">
        <f>IF((V107+W107+X107+Y107+Z107+AA107)&lt;9,AA107,8-(AG107+AH107+AI107+AJ107+AK107))</f>
        <v>0</v>
      </c>
      <c r="AM107" s="27">
        <f>IF((V107+W107+X107+Y107+Z107+AA107+AB107)&lt;9,AB107,8-(AG107+AH107+AI107+AJ107+AK107+AL107))</f>
        <v>0</v>
      </c>
      <c r="AN107" s="27">
        <f>IF((V107+W107+X107+Y107+Z107+AA107+AB107+AC107)&lt;9,AC107,8-(AG107+AH107+AI107+AJ107+AK107+AL107+AM107))</f>
        <v>0</v>
      </c>
      <c r="AO107" s="27">
        <f>IF((V107+W107+X107+Y107+Z107+AA107+AB107+AC107+AD107)&lt;9,AD107,8-(AG107+AH107+AI107+AJ107+AK107+AL107+AM107+AN107))</f>
        <v>0</v>
      </c>
      <c r="AP107" s="27">
        <f>IF((V107+W107+X107+Y107+Z107+AA107+AB107+AC107+AD107+AE107)&lt;9,AE107,8-(AG107+AH107+AI107+AJ107+AK107+AL107+AM107+AN107+AO107))</f>
        <v>0</v>
      </c>
      <c r="AQ107" s="29">
        <f>SUM(AR107:BA107)</f>
        <v>70</v>
      </c>
      <c r="AR107">
        <f>+AG107*AR$66</f>
        <v>0</v>
      </c>
      <c r="AS107">
        <f t="shared" si="889"/>
        <v>0</v>
      </c>
      <c r="AT107">
        <f t="shared" si="890"/>
        <v>0</v>
      </c>
      <c r="AU107">
        <f t="shared" si="891"/>
        <v>54</v>
      </c>
      <c r="AV107">
        <f t="shared" si="892"/>
        <v>16</v>
      </c>
      <c r="AW107">
        <f t="shared" si="893"/>
        <v>0</v>
      </c>
      <c r="AX107">
        <f t="shared" si="894"/>
        <v>0</v>
      </c>
      <c r="AY107">
        <f t="shared" si="895"/>
        <v>0</v>
      </c>
      <c r="AZ107">
        <f t="shared" si="896"/>
        <v>0</v>
      </c>
      <c r="BA107">
        <f t="shared" si="897"/>
        <v>0</v>
      </c>
    </row>
    <row r="108" spans="1:53" x14ac:dyDescent="0.3">
      <c r="A108" t="str">
        <f t="shared" si="862"/>
        <v>HowardBradley</v>
      </c>
      <c r="B108" t="s">
        <v>46</v>
      </c>
      <c r="C108" t="s">
        <v>136</v>
      </c>
      <c r="D108" t="s">
        <v>18</v>
      </c>
      <c r="E108" s="2">
        <v>21</v>
      </c>
      <c r="F108" s="2">
        <v>25</v>
      </c>
      <c r="G108" s="2" t="s">
        <v>282</v>
      </c>
      <c r="H108" s="2">
        <v>18</v>
      </c>
      <c r="I108" s="2" t="s">
        <v>284</v>
      </c>
      <c r="J108" s="2"/>
      <c r="K108" s="2"/>
      <c r="L108" s="2"/>
      <c r="M108" s="2"/>
      <c r="N108" s="2"/>
      <c r="O108" s="2"/>
      <c r="P108" s="2"/>
      <c r="Q108" s="2">
        <f t="shared" si="863"/>
        <v>64</v>
      </c>
      <c r="R108" s="2">
        <f t="shared" si="864"/>
        <v>3</v>
      </c>
      <c r="S108" s="2">
        <f t="shared" si="865"/>
        <v>64</v>
      </c>
      <c r="T108" s="2">
        <f t="shared" si="866"/>
        <v>1</v>
      </c>
      <c r="U108">
        <f t="shared" si="867"/>
        <v>3</v>
      </c>
      <c r="V108">
        <f t="shared" si="868"/>
        <v>0</v>
      </c>
      <c r="W108">
        <f t="shared" si="869"/>
        <v>1</v>
      </c>
      <c r="X108">
        <f t="shared" si="870"/>
        <v>1</v>
      </c>
      <c r="Y108">
        <f t="shared" si="871"/>
        <v>1</v>
      </c>
      <c r="Z108">
        <f t="shared" si="872"/>
        <v>0</v>
      </c>
      <c r="AA108">
        <f t="shared" si="873"/>
        <v>0</v>
      </c>
      <c r="AB108">
        <f t="shared" si="874"/>
        <v>0</v>
      </c>
      <c r="AC108">
        <f t="shared" si="875"/>
        <v>0</v>
      </c>
      <c r="AD108">
        <f t="shared" si="876"/>
        <v>0</v>
      </c>
      <c r="AE108">
        <f t="shared" si="877"/>
        <v>0</v>
      </c>
      <c r="AG108" s="1">
        <f t="shared" si="878"/>
        <v>0</v>
      </c>
      <c r="AH108" s="1">
        <f t="shared" si="879"/>
        <v>1</v>
      </c>
      <c r="AI108" s="1">
        <f t="shared" si="898"/>
        <v>1</v>
      </c>
      <c r="AJ108" s="1">
        <f t="shared" si="880"/>
        <v>1</v>
      </c>
      <c r="AK108" s="27">
        <f t="shared" si="881"/>
        <v>0</v>
      </c>
      <c r="AL108" s="27">
        <f t="shared" si="882"/>
        <v>0</v>
      </c>
      <c r="AM108" s="27">
        <f t="shared" si="883"/>
        <v>0</v>
      </c>
      <c r="AN108" s="27">
        <f t="shared" si="884"/>
        <v>0</v>
      </c>
      <c r="AO108" s="27">
        <f t="shared" si="885"/>
        <v>0</v>
      </c>
      <c r="AP108" s="27">
        <f t="shared" si="886"/>
        <v>0</v>
      </c>
      <c r="AQ108" s="29">
        <f t="shared" si="887"/>
        <v>64</v>
      </c>
      <c r="AR108">
        <f t="shared" si="888"/>
        <v>0</v>
      </c>
      <c r="AS108">
        <f t="shared" si="889"/>
        <v>25</v>
      </c>
      <c r="AT108">
        <f t="shared" si="890"/>
        <v>21</v>
      </c>
      <c r="AU108">
        <f t="shared" si="891"/>
        <v>18</v>
      </c>
      <c r="AV108">
        <f t="shared" si="892"/>
        <v>0</v>
      </c>
      <c r="AW108">
        <f t="shared" si="893"/>
        <v>0</v>
      </c>
      <c r="AX108">
        <f t="shared" si="894"/>
        <v>0</v>
      </c>
      <c r="AY108">
        <f t="shared" si="895"/>
        <v>0</v>
      </c>
      <c r="AZ108">
        <f t="shared" si="896"/>
        <v>0</v>
      </c>
      <c r="BA108">
        <f t="shared" si="897"/>
        <v>0</v>
      </c>
    </row>
    <row r="109" spans="1:53" x14ac:dyDescent="0.3">
      <c r="A109" t="str">
        <f t="shared" si="862"/>
        <v>CanellasOriol</v>
      </c>
      <c r="B109" t="s">
        <v>87</v>
      </c>
      <c r="C109" t="s">
        <v>57</v>
      </c>
      <c r="D109" t="s">
        <v>49</v>
      </c>
      <c r="E109" s="2" t="s">
        <v>283</v>
      </c>
      <c r="F109" s="2" t="s">
        <v>283</v>
      </c>
      <c r="G109" s="2">
        <v>25</v>
      </c>
      <c r="H109" s="2">
        <v>30</v>
      </c>
      <c r="I109" s="2" t="s">
        <v>283</v>
      </c>
      <c r="J109" s="2"/>
      <c r="K109" s="2"/>
      <c r="L109" s="2"/>
      <c r="M109" s="2"/>
      <c r="N109" s="2"/>
      <c r="O109" s="2"/>
      <c r="P109" s="2"/>
      <c r="Q109" s="2">
        <f t="shared" si="863"/>
        <v>55</v>
      </c>
      <c r="R109" s="2">
        <f t="shared" si="864"/>
        <v>2</v>
      </c>
      <c r="S109" s="2">
        <f t="shared" si="865"/>
        <v>55</v>
      </c>
      <c r="T109" s="2">
        <f t="shared" si="866"/>
        <v>0</v>
      </c>
      <c r="U109">
        <f t="shared" si="867"/>
        <v>2</v>
      </c>
      <c r="V109">
        <f t="shared" si="868"/>
        <v>1</v>
      </c>
      <c r="W109">
        <f t="shared" si="869"/>
        <v>1</v>
      </c>
      <c r="X109">
        <f t="shared" si="870"/>
        <v>0</v>
      </c>
      <c r="Y109">
        <f t="shared" si="871"/>
        <v>0</v>
      </c>
      <c r="Z109">
        <f t="shared" si="872"/>
        <v>0</v>
      </c>
      <c r="AA109">
        <f t="shared" si="873"/>
        <v>0</v>
      </c>
      <c r="AB109">
        <f t="shared" si="874"/>
        <v>0</v>
      </c>
      <c r="AC109">
        <f t="shared" si="875"/>
        <v>0</v>
      </c>
      <c r="AD109">
        <f t="shared" si="876"/>
        <v>0</v>
      </c>
      <c r="AE109">
        <f t="shared" si="877"/>
        <v>0</v>
      </c>
      <c r="AG109" s="1">
        <f t="shared" si="878"/>
        <v>1</v>
      </c>
      <c r="AH109" s="1">
        <f t="shared" si="879"/>
        <v>1</v>
      </c>
      <c r="AI109" s="1">
        <f t="shared" si="898"/>
        <v>0</v>
      </c>
      <c r="AJ109" s="1">
        <f t="shared" si="880"/>
        <v>0</v>
      </c>
      <c r="AK109" s="27">
        <f t="shared" si="881"/>
        <v>0</v>
      </c>
      <c r="AL109" s="27">
        <f t="shared" si="882"/>
        <v>0</v>
      </c>
      <c r="AM109" s="27">
        <f t="shared" si="883"/>
        <v>0</v>
      </c>
      <c r="AN109" s="27">
        <f t="shared" si="884"/>
        <v>0</v>
      </c>
      <c r="AO109" s="27">
        <f t="shared" si="885"/>
        <v>0</v>
      </c>
      <c r="AP109" s="27">
        <f t="shared" si="886"/>
        <v>0</v>
      </c>
      <c r="AQ109" s="29">
        <f t="shared" si="887"/>
        <v>55</v>
      </c>
      <c r="AR109">
        <f t="shared" si="888"/>
        <v>30</v>
      </c>
      <c r="AS109">
        <f t="shared" si="889"/>
        <v>25</v>
      </c>
      <c r="AT109">
        <f t="shared" si="890"/>
        <v>0</v>
      </c>
      <c r="AU109">
        <f t="shared" si="891"/>
        <v>0</v>
      </c>
      <c r="AV109">
        <f t="shared" si="892"/>
        <v>0</v>
      </c>
      <c r="AW109">
        <f t="shared" si="893"/>
        <v>0</v>
      </c>
      <c r="AX109">
        <f t="shared" si="894"/>
        <v>0</v>
      </c>
      <c r="AY109">
        <f t="shared" si="895"/>
        <v>0</v>
      </c>
      <c r="AZ109">
        <f t="shared" si="896"/>
        <v>0</v>
      </c>
      <c r="BA109">
        <f t="shared" si="897"/>
        <v>0</v>
      </c>
    </row>
    <row r="110" spans="1:53" x14ac:dyDescent="0.3">
      <c r="A110" t="str">
        <f t="shared" si="862"/>
        <v>MasonJonathon</v>
      </c>
      <c r="B110" t="s">
        <v>33</v>
      </c>
      <c r="C110" t="s">
        <v>135</v>
      </c>
      <c r="D110" t="s">
        <v>21</v>
      </c>
      <c r="E110" s="2" t="s">
        <v>283</v>
      </c>
      <c r="F110" s="2" t="s">
        <v>283</v>
      </c>
      <c r="G110" s="2">
        <v>30</v>
      </c>
      <c r="H110" s="2" t="s">
        <v>284</v>
      </c>
      <c r="I110" s="2">
        <v>21</v>
      </c>
      <c r="J110" s="2"/>
      <c r="K110" s="2"/>
      <c r="L110" s="2"/>
      <c r="M110" s="2"/>
      <c r="N110" s="2"/>
      <c r="O110" s="2"/>
      <c r="P110" s="2"/>
      <c r="Q110" s="2">
        <f t="shared" si="863"/>
        <v>51</v>
      </c>
      <c r="R110" s="2">
        <f t="shared" si="864"/>
        <v>2</v>
      </c>
      <c r="S110" s="2">
        <f t="shared" si="865"/>
        <v>51</v>
      </c>
      <c r="T110" s="2">
        <f t="shared" si="866"/>
        <v>1</v>
      </c>
      <c r="U110">
        <f t="shared" si="867"/>
        <v>2</v>
      </c>
      <c r="V110">
        <f t="shared" si="868"/>
        <v>1</v>
      </c>
      <c r="W110">
        <f t="shared" si="869"/>
        <v>0</v>
      </c>
      <c r="X110">
        <f t="shared" si="870"/>
        <v>1</v>
      </c>
      <c r="Y110">
        <f t="shared" si="871"/>
        <v>0</v>
      </c>
      <c r="Z110">
        <f t="shared" si="872"/>
        <v>0</v>
      </c>
      <c r="AA110">
        <f t="shared" si="873"/>
        <v>0</v>
      </c>
      <c r="AB110">
        <f t="shared" si="874"/>
        <v>0</v>
      </c>
      <c r="AC110">
        <f t="shared" si="875"/>
        <v>0</v>
      </c>
      <c r="AD110">
        <f t="shared" si="876"/>
        <v>0</v>
      </c>
      <c r="AE110">
        <f t="shared" si="877"/>
        <v>0</v>
      </c>
      <c r="AG110" s="1">
        <f t="shared" si="878"/>
        <v>1</v>
      </c>
      <c r="AH110" s="1">
        <f t="shared" si="879"/>
        <v>0</v>
      </c>
      <c r="AI110" s="1">
        <f t="shared" si="898"/>
        <v>1</v>
      </c>
      <c r="AJ110" s="1">
        <f t="shared" si="880"/>
        <v>0</v>
      </c>
      <c r="AK110" s="27">
        <f t="shared" si="881"/>
        <v>0</v>
      </c>
      <c r="AL110" s="27">
        <f t="shared" si="882"/>
        <v>0</v>
      </c>
      <c r="AM110" s="27">
        <f t="shared" si="883"/>
        <v>0</v>
      </c>
      <c r="AN110" s="27">
        <f t="shared" si="884"/>
        <v>0</v>
      </c>
      <c r="AO110" s="27">
        <f t="shared" si="885"/>
        <v>0</v>
      </c>
      <c r="AP110" s="27">
        <f t="shared" si="886"/>
        <v>0</v>
      </c>
      <c r="AQ110" s="29">
        <f t="shared" si="887"/>
        <v>51</v>
      </c>
      <c r="AR110">
        <f t="shared" si="888"/>
        <v>30</v>
      </c>
      <c r="AS110">
        <f t="shared" si="889"/>
        <v>0</v>
      </c>
      <c r="AT110">
        <f t="shared" si="890"/>
        <v>21</v>
      </c>
      <c r="AU110">
        <f t="shared" si="891"/>
        <v>0</v>
      </c>
      <c r="AV110">
        <f t="shared" si="892"/>
        <v>0</v>
      </c>
      <c r="AW110">
        <f t="shared" si="893"/>
        <v>0</v>
      </c>
      <c r="AX110">
        <f t="shared" si="894"/>
        <v>0</v>
      </c>
      <c r="AY110">
        <f t="shared" si="895"/>
        <v>0</v>
      </c>
      <c r="AZ110">
        <f t="shared" si="896"/>
        <v>0</v>
      </c>
      <c r="BA110">
        <f t="shared" si="897"/>
        <v>0</v>
      </c>
    </row>
    <row r="111" spans="1:53" x14ac:dyDescent="0.3">
      <c r="A111" t="str">
        <f t="shared" si="862"/>
        <v>MastConnor</v>
      </c>
      <c r="B111" t="s">
        <v>29</v>
      </c>
      <c r="C111" t="s">
        <v>30</v>
      </c>
      <c r="D111" t="s">
        <v>24</v>
      </c>
      <c r="E111" s="2" t="s">
        <v>284</v>
      </c>
      <c r="F111" s="2" t="s">
        <v>284</v>
      </c>
      <c r="G111" s="2">
        <v>16</v>
      </c>
      <c r="H111" s="2" t="s">
        <v>283</v>
      </c>
      <c r="I111" s="2" t="s">
        <v>283</v>
      </c>
      <c r="J111" s="2"/>
      <c r="K111" s="2"/>
      <c r="L111" s="2"/>
      <c r="M111" s="2"/>
      <c r="N111" s="2"/>
      <c r="O111" s="2"/>
      <c r="P111" s="2"/>
      <c r="Q111" s="2">
        <f t="shared" si="863"/>
        <v>16</v>
      </c>
      <c r="R111" s="2">
        <f t="shared" si="864"/>
        <v>1</v>
      </c>
      <c r="S111" s="2">
        <f t="shared" si="865"/>
        <v>16</v>
      </c>
      <c r="T111" s="2">
        <f t="shared" si="866"/>
        <v>2</v>
      </c>
      <c r="U111">
        <f t="shared" si="867"/>
        <v>1</v>
      </c>
      <c r="V111">
        <f t="shared" si="868"/>
        <v>0</v>
      </c>
      <c r="W111">
        <f t="shared" si="869"/>
        <v>0</v>
      </c>
      <c r="X111">
        <f t="shared" si="870"/>
        <v>0</v>
      </c>
      <c r="Y111">
        <f t="shared" si="871"/>
        <v>0</v>
      </c>
      <c r="Z111">
        <f t="shared" si="872"/>
        <v>1</v>
      </c>
      <c r="AA111">
        <f t="shared" si="873"/>
        <v>0</v>
      </c>
      <c r="AB111">
        <f t="shared" si="874"/>
        <v>0</v>
      </c>
      <c r="AC111">
        <f t="shared" si="875"/>
        <v>0</v>
      </c>
      <c r="AD111">
        <f t="shared" si="876"/>
        <v>0</v>
      </c>
      <c r="AE111">
        <f t="shared" si="877"/>
        <v>0</v>
      </c>
      <c r="AG111" s="1">
        <f t="shared" si="878"/>
        <v>0</v>
      </c>
      <c r="AH111" s="1">
        <f t="shared" si="879"/>
        <v>0</v>
      </c>
      <c r="AI111" s="1">
        <f t="shared" si="898"/>
        <v>0</v>
      </c>
      <c r="AJ111" s="1">
        <f t="shared" si="880"/>
        <v>0</v>
      </c>
      <c r="AK111" s="27">
        <f t="shared" si="881"/>
        <v>1</v>
      </c>
      <c r="AL111" s="27">
        <f t="shared" si="882"/>
        <v>0</v>
      </c>
      <c r="AM111" s="27">
        <f t="shared" si="883"/>
        <v>0</v>
      </c>
      <c r="AN111" s="27">
        <f t="shared" si="884"/>
        <v>0</v>
      </c>
      <c r="AO111" s="27">
        <f t="shared" si="885"/>
        <v>0</v>
      </c>
      <c r="AP111" s="27">
        <f t="shared" si="886"/>
        <v>0</v>
      </c>
      <c r="AQ111" s="29">
        <f t="shared" si="887"/>
        <v>16</v>
      </c>
      <c r="AR111">
        <f t="shared" si="888"/>
        <v>0</v>
      </c>
      <c r="AS111">
        <f t="shared" si="889"/>
        <v>0</v>
      </c>
      <c r="AT111">
        <f t="shared" si="890"/>
        <v>0</v>
      </c>
      <c r="AU111">
        <f t="shared" si="891"/>
        <v>0</v>
      </c>
      <c r="AV111">
        <f t="shared" si="892"/>
        <v>16</v>
      </c>
      <c r="AW111">
        <f t="shared" si="893"/>
        <v>0</v>
      </c>
      <c r="AX111">
        <f t="shared" si="894"/>
        <v>0</v>
      </c>
      <c r="AY111">
        <f t="shared" si="895"/>
        <v>0</v>
      </c>
      <c r="AZ111">
        <f t="shared" si="896"/>
        <v>0</v>
      </c>
      <c r="BA111">
        <f t="shared" si="897"/>
        <v>0</v>
      </c>
    </row>
    <row r="112" spans="1:53" x14ac:dyDescent="0.3">
      <c r="A112" t="str">
        <f t="shared" si="862"/>
        <v>KnappDavid</v>
      </c>
      <c r="B112" t="s">
        <v>140</v>
      </c>
      <c r="C112" t="s">
        <v>75</v>
      </c>
      <c r="D112" t="s">
        <v>49</v>
      </c>
      <c r="E112" s="2" t="s">
        <v>283</v>
      </c>
      <c r="F112" s="2" t="s">
        <v>283</v>
      </c>
      <c r="G112" s="2" t="s">
        <v>282</v>
      </c>
      <c r="H112" s="2">
        <v>16</v>
      </c>
      <c r="I112" s="2" t="s">
        <v>282</v>
      </c>
      <c r="J112" s="2"/>
      <c r="K112" s="2"/>
      <c r="L112" s="2"/>
      <c r="M112" s="2"/>
      <c r="N112" s="2"/>
      <c r="O112" s="2"/>
      <c r="P112" s="2"/>
      <c r="Q112" s="2">
        <f t="shared" si="863"/>
        <v>16</v>
      </c>
      <c r="R112" s="2">
        <f t="shared" si="864"/>
        <v>1</v>
      </c>
      <c r="S112" s="2">
        <f t="shared" si="865"/>
        <v>16</v>
      </c>
      <c r="T112" s="2">
        <f t="shared" si="866"/>
        <v>0</v>
      </c>
      <c r="U112">
        <f t="shared" ref="U112" si="899">SUM(V112:AE112)</f>
        <v>1</v>
      </c>
      <c r="V112">
        <f t="shared" si="868"/>
        <v>0</v>
      </c>
      <c r="W112">
        <f t="shared" si="869"/>
        <v>0</v>
      </c>
      <c r="X112">
        <f t="shared" si="870"/>
        <v>0</v>
      </c>
      <c r="Y112">
        <f t="shared" si="871"/>
        <v>0</v>
      </c>
      <c r="Z112">
        <f t="shared" si="872"/>
        <v>1</v>
      </c>
      <c r="AA112">
        <f t="shared" si="873"/>
        <v>0</v>
      </c>
      <c r="AB112">
        <f t="shared" si="874"/>
        <v>0</v>
      </c>
      <c r="AC112">
        <f t="shared" si="875"/>
        <v>0</v>
      </c>
      <c r="AD112">
        <f t="shared" si="876"/>
        <v>0</v>
      </c>
      <c r="AE112">
        <f t="shared" si="877"/>
        <v>0</v>
      </c>
      <c r="AG112" s="1">
        <f t="shared" ref="AG112" si="900">IF(V112&lt;9,+V112,8)</f>
        <v>0</v>
      </c>
      <c r="AH112" s="1">
        <f t="shared" ref="AH112" si="901">IF((V112+W112)&lt;9,(+W112),8-AG112)</f>
        <v>0</v>
      </c>
      <c r="AI112" s="1">
        <f t="shared" ref="AI112" si="902">IF((+V112+W112+X112)&lt;9,+X112,8-(AG112+AH112))</f>
        <v>0</v>
      </c>
      <c r="AJ112" s="1">
        <f t="shared" ref="AJ112" si="903">IF((V112+W112+X112+Y112)&lt;9,Y112,8-(AG112+AH112+AI112))</f>
        <v>0</v>
      </c>
      <c r="AK112" s="27">
        <f t="shared" ref="AK112" si="904">IF((V112+W112+X112+Y112+Z112)&lt;9,Z112,8-(AG112+AH112+AI112+AJ112))</f>
        <v>1</v>
      </c>
      <c r="AL112" s="27">
        <f t="shared" ref="AL112" si="905">IF((V112+W112+X112+Y112+Z112+AA112)&lt;9,AA112,8-(AG112+AH112+AI112+AJ112+AK112))</f>
        <v>0</v>
      </c>
      <c r="AM112" s="27">
        <f t="shared" ref="AM112" si="906">IF((V112+W112+X112+Y112+Z112+AA112+AB112)&lt;9,AB112,8-(AG112+AH112+AI112+AJ112+AK112+AL112))</f>
        <v>0</v>
      </c>
      <c r="AN112" s="27">
        <f t="shared" ref="AN112" si="907">IF((V112+W112+X112+Y112+Z112+AA112+AB112+AC112)&lt;9,AC112,8-(AG112+AH112+AI112+AJ112+AK112+AL112+AM112))</f>
        <v>0</v>
      </c>
      <c r="AO112" s="27">
        <f t="shared" ref="AO112" si="908">IF((V112+W112+X112+Y112+Z112+AA112+AB112+AC112+AD112)&lt;9,AD112,8-(AG112+AH112+AI112+AJ112+AK112+AL112+AM112+AN112))</f>
        <v>0</v>
      </c>
      <c r="AP112" s="27">
        <f t="shared" ref="AP112" si="909">IF((V112+W112+X112+Y112+Z112+AA112+AB112+AC112+AD112+AE112)&lt;9,AE112,8-(AG112+AH112+AI112+AJ112+AK112+AL112+AM112+AN112+AO112))</f>
        <v>0</v>
      </c>
      <c r="AQ112" s="29">
        <f t="shared" ref="AQ112" si="910">SUM(AR112:BA112)</f>
        <v>16</v>
      </c>
      <c r="AR112">
        <f t="shared" ref="AR112" si="911">+AG112*AR$66</f>
        <v>0</v>
      </c>
      <c r="AS112">
        <f t="shared" ref="AS112" si="912">+AH112*AS$66</f>
        <v>0</v>
      </c>
      <c r="AT112">
        <f t="shared" ref="AT112" si="913">+AI112*AT$66</f>
        <v>0</v>
      </c>
      <c r="AU112">
        <f t="shared" ref="AU112" si="914">+AJ112*AU$66</f>
        <v>0</v>
      </c>
      <c r="AV112">
        <f t="shared" ref="AV112" si="915">+AK112*AV$66</f>
        <v>16</v>
      </c>
      <c r="AW112">
        <f t="shared" ref="AW112" si="916">+AL112*AW$66</f>
        <v>0</v>
      </c>
      <c r="AX112">
        <f t="shared" ref="AX112" si="917">+AM112*AX$66</f>
        <v>0</v>
      </c>
      <c r="AY112">
        <f t="shared" ref="AY112" si="918">+AN112*AY$66</f>
        <v>0</v>
      </c>
      <c r="AZ112">
        <f t="shared" ref="AZ112" si="919">+AO112*AZ$66</f>
        <v>0</v>
      </c>
      <c r="BA112">
        <f t="shared" ref="BA112" si="920">+AP112*BA$66</f>
        <v>0</v>
      </c>
    </row>
    <row r="113" spans="1:53" hidden="1" x14ac:dyDescent="0.3">
      <c r="A113" t="str">
        <f t="shared" si="862"/>
        <v>FischmeisterJim</v>
      </c>
      <c r="B113" t="s">
        <v>44</v>
      </c>
      <c r="C113" t="s">
        <v>45</v>
      </c>
      <c r="D113" t="s">
        <v>24</v>
      </c>
      <c r="E113" s="2" t="s">
        <v>284</v>
      </c>
      <c r="F113" s="2" t="s">
        <v>284</v>
      </c>
      <c r="G113" s="2" t="s">
        <v>283</v>
      </c>
      <c r="H113" s="2" t="s">
        <v>283</v>
      </c>
      <c r="I113" s="2" t="s">
        <v>283</v>
      </c>
      <c r="J113" s="2"/>
      <c r="K113" s="2"/>
      <c r="L113" s="2"/>
      <c r="M113" s="2"/>
      <c r="N113" s="2"/>
      <c r="O113" s="2"/>
      <c r="P113" s="2"/>
      <c r="Q113" s="2">
        <f t="shared" si="863"/>
        <v>0</v>
      </c>
      <c r="R113" s="2">
        <f t="shared" si="864"/>
        <v>0</v>
      </c>
      <c r="S113" s="2">
        <f t="shared" si="865"/>
        <v>0</v>
      </c>
      <c r="T113" s="2">
        <f t="shared" si="866"/>
        <v>2</v>
      </c>
      <c r="U113">
        <f t="shared" ref="U113:U114" si="921">SUM(V113:AE113)</f>
        <v>0</v>
      </c>
      <c r="V113">
        <f t="shared" si="868"/>
        <v>0</v>
      </c>
      <c r="W113">
        <f t="shared" si="869"/>
        <v>0</v>
      </c>
      <c r="X113">
        <f t="shared" si="870"/>
        <v>0</v>
      </c>
      <c r="Y113">
        <f t="shared" si="871"/>
        <v>0</v>
      </c>
      <c r="Z113">
        <f t="shared" si="872"/>
        <v>0</v>
      </c>
      <c r="AA113">
        <f t="shared" si="873"/>
        <v>0</v>
      </c>
      <c r="AB113">
        <f t="shared" si="874"/>
        <v>0</v>
      </c>
      <c r="AC113">
        <f t="shared" si="875"/>
        <v>0</v>
      </c>
      <c r="AD113">
        <f t="shared" si="876"/>
        <v>0</v>
      </c>
      <c r="AE113">
        <f t="shared" si="877"/>
        <v>0</v>
      </c>
      <c r="AG113" s="1">
        <f t="shared" si="878"/>
        <v>0</v>
      </c>
      <c r="AH113" s="1">
        <f t="shared" si="879"/>
        <v>0</v>
      </c>
      <c r="AI113" s="1">
        <f t="shared" si="898"/>
        <v>0</v>
      </c>
      <c r="AJ113" s="1">
        <f t="shared" si="880"/>
        <v>0</v>
      </c>
      <c r="AK113" s="27">
        <f t="shared" si="881"/>
        <v>0</v>
      </c>
      <c r="AL113" s="27">
        <f t="shared" si="882"/>
        <v>0</v>
      </c>
      <c r="AM113" s="27">
        <f t="shared" si="883"/>
        <v>0</v>
      </c>
      <c r="AN113" s="27">
        <f t="shared" si="884"/>
        <v>0</v>
      </c>
      <c r="AO113" s="27">
        <f t="shared" si="885"/>
        <v>0</v>
      </c>
      <c r="AP113" s="27">
        <f t="shared" si="886"/>
        <v>0</v>
      </c>
      <c r="AQ113" s="29">
        <f t="shared" si="887"/>
        <v>0</v>
      </c>
      <c r="AR113">
        <f t="shared" si="888"/>
        <v>0</v>
      </c>
      <c r="AS113">
        <f t="shared" si="889"/>
        <v>0</v>
      </c>
      <c r="AT113">
        <f t="shared" si="890"/>
        <v>0</v>
      </c>
      <c r="AU113">
        <f t="shared" si="891"/>
        <v>0</v>
      </c>
      <c r="AV113">
        <f t="shared" si="892"/>
        <v>0</v>
      </c>
      <c r="AW113">
        <f t="shared" si="893"/>
        <v>0</v>
      </c>
      <c r="AX113">
        <f t="shared" si="894"/>
        <v>0</v>
      </c>
      <c r="AY113">
        <f t="shared" si="895"/>
        <v>0</v>
      </c>
      <c r="AZ113">
        <f t="shared" si="896"/>
        <v>0</v>
      </c>
      <c r="BA113">
        <f t="shared" si="897"/>
        <v>0</v>
      </c>
    </row>
    <row r="114" spans="1:53" hidden="1" x14ac:dyDescent="0.3">
      <c r="A114" t="str">
        <f t="shared" si="862"/>
        <v/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>
        <f t="shared" ref="Q114" si="922">+AQ114</f>
        <v>0</v>
      </c>
      <c r="R114" s="2">
        <f t="shared" ref="R114" si="923">COUNT(E114:P114)</f>
        <v>0</v>
      </c>
      <c r="S114" s="2">
        <f t="shared" ref="S114" si="924">SUM(E114:P114)</f>
        <v>0</v>
      </c>
      <c r="T114" s="2">
        <f t="shared" ref="T114" si="925">COUNTIF(E114:P114,"W")</f>
        <v>0</v>
      </c>
      <c r="U114">
        <f t="shared" si="921"/>
        <v>0</v>
      </c>
      <c r="V114">
        <f t="shared" si="868"/>
        <v>0</v>
      </c>
      <c r="W114">
        <f t="shared" si="869"/>
        <v>0</v>
      </c>
      <c r="X114">
        <f t="shared" si="870"/>
        <v>0</v>
      </c>
      <c r="Y114">
        <f t="shared" si="871"/>
        <v>0</v>
      </c>
      <c r="Z114">
        <f t="shared" si="872"/>
        <v>0</v>
      </c>
      <c r="AA114">
        <f t="shared" si="873"/>
        <v>0</v>
      </c>
      <c r="AB114">
        <f t="shared" si="874"/>
        <v>0</v>
      </c>
      <c r="AC114">
        <f t="shared" si="875"/>
        <v>0</v>
      </c>
      <c r="AD114">
        <f t="shared" si="876"/>
        <v>0</v>
      </c>
      <c r="AE114">
        <f t="shared" si="877"/>
        <v>0</v>
      </c>
      <c r="AG114" s="1">
        <f t="shared" si="878"/>
        <v>0</v>
      </c>
      <c r="AH114" s="1">
        <f t="shared" si="879"/>
        <v>0</v>
      </c>
      <c r="AI114" s="1">
        <f t="shared" si="898"/>
        <v>0</v>
      </c>
      <c r="AJ114" s="1">
        <f t="shared" si="880"/>
        <v>0</v>
      </c>
      <c r="AK114" s="27">
        <f t="shared" si="881"/>
        <v>0</v>
      </c>
      <c r="AL114" s="27">
        <f t="shared" si="882"/>
        <v>0</v>
      </c>
      <c r="AM114" s="27">
        <f t="shared" si="883"/>
        <v>0</v>
      </c>
      <c r="AN114" s="27">
        <f t="shared" si="884"/>
        <v>0</v>
      </c>
      <c r="AO114" s="27">
        <f t="shared" si="885"/>
        <v>0</v>
      </c>
      <c r="AP114" s="27">
        <f t="shared" si="886"/>
        <v>0</v>
      </c>
      <c r="AQ114" s="29">
        <f t="shared" si="887"/>
        <v>0</v>
      </c>
      <c r="AR114">
        <f t="shared" si="888"/>
        <v>0</v>
      </c>
      <c r="AS114">
        <f t="shared" si="889"/>
        <v>0</v>
      </c>
      <c r="AT114">
        <f t="shared" si="890"/>
        <v>0</v>
      </c>
      <c r="AU114">
        <f t="shared" si="891"/>
        <v>0</v>
      </c>
      <c r="AV114">
        <f t="shared" si="892"/>
        <v>0</v>
      </c>
      <c r="AW114">
        <f t="shared" si="893"/>
        <v>0</v>
      </c>
      <c r="AX114">
        <f t="shared" si="894"/>
        <v>0</v>
      </c>
      <c r="AY114">
        <f t="shared" si="895"/>
        <v>0</v>
      </c>
      <c r="AZ114">
        <f t="shared" si="896"/>
        <v>0</v>
      </c>
      <c r="BA114">
        <f t="shared" si="897"/>
        <v>0</v>
      </c>
    </row>
    <row r="115" spans="1:53" x14ac:dyDescent="0.3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53" ht="21" hidden="1" customHeight="1" x14ac:dyDescent="0.4">
      <c r="A116" t="str">
        <f t="shared" si="137"/>
        <v>YOUTH</v>
      </c>
      <c r="B116" s="60" t="s">
        <v>16</v>
      </c>
      <c r="C116" s="61"/>
      <c r="D116" s="61"/>
      <c r="E116" s="2" t="str">
        <f>+$E$3</f>
        <v>Michiana</v>
      </c>
      <c r="F116" s="2" t="str">
        <f>+$F$3</f>
        <v>Michiana</v>
      </c>
      <c r="G116" s="2" t="str">
        <f>+$G$3</f>
        <v>MM</v>
      </c>
      <c r="H116" s="2" t="str">
        <f>+$H$3</f>
        <v>Eastside</v>
      </c>
      <c r="I116" s="2" t="str">
        <f>+$I$3</f>
        <v>Metro</v>
      </c>
      <c r="J116" s="2" t="str">
        <f t="shared" ref="J116:P116" si="926">+J$3</f>
        <v>GL</v>
      </c>
      <c r="K116" s="2" t="str">
        <f t="shared" si="926"/>
        <v>BF</v>
      </c>
      <c r="L116" s="2" t="str">
        <f t="shared" si="926"/>
        <v>Eastside</v>
      </c>
      <c r="M116" s="2" t="str">
        <f t="shared" si="926"/>
        <v>GL</v>
      </c>
      <c r="N116" s="2" t="str">
        <f t="shared" si="926"/>
        <v>BF</v>
      </c>
      <c r="O116" s="2" t="str">
        <f t="shared" si="926"/>
        <v>MM</v>
      </c>
      <c r="P116" s="2" t="str">
        <f t="shared" si="926"/>
        <v>Metro</v>
      </c>
      <c r="Q116" s="56" t="s">
        <v>4</v>
      </c>
      <c r="R116" s="58" t="s">
        <v>5</v>
      </c>
      <c r="S116" s="56" t="s">
        <v>6</v>
      </c>
      <c r="T116" s="53" t="s">
        <v>120</v>
      </c>
    </row>
    <row r="117" spans="1:53" hidden="1" x14ac:dyDescent="0.3">
      <c r="A117" t="str">
        <f t="shared" si="137"/>
        <v>Last NameFirst Name</v>
      </c>
      <c r="B117" s="3" t="s">
        <v>7</v>
      </c>
      <c r="C117" s="3" t="s">
        <v>8</v>
      </c>
      <c r="D117" s="4" t="s">
        <v>9</v>
      </c>
      <c r="E117" s="20">
        <f>+E$4</f>
        <v>45773</v>
      </c>
      <c r="F117" s="20">
        <f t="shared" ref="F117:P117" si="927">+F$4</f>
        <v>45774</v>
      </c>
      <c r="G117" s="20">
        <f t="shared" si="927"/>
        <v>45781</v>
      </c>
      <c r="H117" s="20">
        <f t="shared" si="927"/>
        <v>45795</v>
      </c>
      <c r="I117" s="20">
        <f t="shared" si="927"/>
        <v>45816</v>
      </c>
      <c r="J117" s="20">
        <f t="shared" si="927"/>
        <v>45830</v>
      </c>
      <c r="K117" s="20">
        <f t="shared" si="927"/>
        <v>45837</v>
      </c>
      <c r="L117" s="20">
        <f t="shared" si="927"/>
        <v>45872</v>
      </c>
      <c r="M117" s="20">
        <f t="shared" si="927"/>
        <v>45907</v>
      </c>
      <c r="N117" s="20">
        <f t="shared" si="927"/>
        <v>45914</v>
      </c>
      <c r="O117" s="20">
        <f t="shared" si="927"/>
        <v>45928</v>
      </c>
      <c r="P117" s="20">
        <f t="shared" si="927"/>
        <v>45942</v>
      </c>
      <c r="Q117" s="57"/>
      <c r="R117" s="63"/>
      <c r="S117" s="57"/>
      <c r="T117" s="54"/>
      <c r="U117" s="2" t="s">
        <v>6</v>
      </c>
      <c r="V117" s="2">
        <v>30</v>
      </c>
      <c r="W117" s="2">
        <v>25</v>
      </c>
      <c r="X117" s="2">
        <v>21</v>
      </c>
      <c r="Y117" s="2">
        <v>18</v>
      </c>
      <c r="Z117" s="2">
        <v>16</v>
      </c>
      <c r="AA117" s="2">
        <v>15</v>
      </c>
      <c r="AB117" s="2">
        <v>14</v>
      </c>
      <c r="AC117" s="2">
        <v>13</v>
      </c>
      <c r="AD117" s="2">
        <v>12</v>
      </c>
      <c r="AE117" s="2">
        <v>11</v>
      </c>
      <c r="AF117" s="28"/>
      <c r="AG117" s="2">
        <v>30</v>
      </c>
      <c r="AH117" s="2">
        <v>25</v>
      </c>
      <c r="AI117" s="2">
        <v>21</v>
      </c>
      <c r="AJ117" s="2">
        <v>18</v>
      </c>
      <c r="AK117" s="2">
        <v>16</v>
      </c>
      <c r="AL117" s="2">
        <v>15</v>
      </c>
      <c r="AM117" s="2">
        <v>14</v>
      </c>
      <c r="AN117" s="2">
        <v>13</v>
      </c>
      <c r="AO117" s="2">
        <v>12</v>
      </c>
      <c r="AP117" s="2">
        <v>11</v>
      </c>
      <c r="AQ117" s="30"/>
      <c r="AR117" s="2">
        <v>30</v>
      </c>
      <c r="AS117" s="2">
        <v>25</v>
      </c>
      <c r="AT117" s="2">
        <v>21</v>
      </c>
      <c r="AU117" s="2">
        <v>18</v>
      </c>
      <c r="AV117" s="2">
        <v>16</v>
      </c>
      <c r="AW117" s="2">
        <v>15</v>
      </c>
      <c r="AX117" s="2">
        <v>14</v>
      </c>
      <c r="AY117" s="2">
        <v>13</v>
      </c>
      <c r="AZ117" s="2">
        <v>12</v>
      </c>
      <c r="BA117" s="2">
        <v>11</v>
      </c>
    </row>
    <row r="118" spans="1:53" hidden="1" x14ac:dyDescent="0.3">
      <c r="A118" t="str">
        <f t="shared" si="137"/>
        <v/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>
        <f t="shared" ref="Q118" si="928">+AQ118</f>
        <v>0</v>
      </c>
      <c r="R118" s="1">
        <f t="shared" ref="R118" si="929">COUNT(E118:P118)</f>
        <v>0</v>
      </c>
      <c r="S118" s="1">
        <f t="shared" ref="S118" si="930">SUM(E118:P118)</f>
        <v>0</v>
      </c>
      <c r="T118" s="2">
        <f t="shared" ref="T118" si="931">COUNTIF(E118:P118,"W")</f>
        <v>0</v>
      </c>
      <c r="U118">
        <f t="shared" ref="U118" si="932">SUM(V118:AE118)</f>
        <v>0</v>
      </c>
      <c r="V118">
        <f t="shared" ref="V118" si="933">COUNTIF($E118:$P118,$V$66)</f>
        <v>0</v>
      </c>
      <c r="W118">
        <f t="shared" ref="W118" si="934">COUNTIF($E118:$P118,$W$66)</f>
        <v>0</v>
      </c>
      <c r="X118">
        <f t="shared" ref="X118" si="935">COUNTIF($E118:$P118,$X$66)</f>
        <v>0</v>
      </c>
      <c r="Y118">
        <f t="shared" ref="Y118" si="936">COUNTIF($E118:$P118,$Y$66)</f>
        <v>0</v>
      </c>
      <c r="Z118">
        <f t="shared" ref="Z118" si="937">COUNTIF($E118:$P118,$Z$66)</f>
        <v>0</v>
      </c>
      <c r="AA118">
        <f t="shared" ref="AA118" si="938">COUNTIF($E118:$P118,$AA$66)</f>
        <v>0</v>
      </c>
      <c r="AB118">
        <f t="shared" ref="AB118" si="939">COUNTIF($E118:$P118,$AB$66)</f>
        <v>0</v>
      </c>
      <c r="AC118">
        <f t="shared" ref="AC118" si="940">COUNTIF($E118:$P118,$AC$66)</f>
        <v>0</v>
      </c>
      <c r="AD118">
        <f t="shared" ref="AD118" si="941">COUNTIF($E118:$P118,$AD$66)</f>
        <v>0</v>
      </c>
      <c r="AE118">
        <f t="shared" ref="AE118" si="942">COUNTIF($E118:$P118,$AE$66)</f>
        <v>0</v>
      </c>
      <c r="AG118" s="1">
        <f t="shared" ref="AG118" si="943">IF(V118&lt;9,+V118,8)</f>
        <v>0</v>
      </c>
      <c r="AH118" s="1">
        <f t="shared" ref="AH118" si="944">IF((V118+W118)&lt;9,(+W118),8-AG118)</f>
        <v>0</v>
      </c>
      <c r="AI118" s="1">
        <f>IF((+V118+W118+X118)&lt;9,+X118,8-(AG118+AH118))</f>
        <v>0</v>
      </c>
      <c r="AJ118" s="1">
        <f t="shared" ref="AJ118" si="945">IF((V118+W118+X118+Y118)&lt;9,Y118,8-(AG118+AH118+AI118))</f>
        <v>0</v>
      </c>
      <c r="AK118" s="27">
        <f t="shared" ref="AK118" si="946">IF((V118+W118+X118+Y118+Z118)&lt;9,Z118,8-(AG118+AH118+AI118+AJ118))</f>
        <v>0</v>
      </c>
      <c r="AL118" s="27">
        <f t="shared" ref="AL118" si="947">IF((V118+W118+X118+Y118+Z118+AA118)&lt;9,AA118,8-(AG118+AH118+AI118+AJ118+AK118))</f>
        <v>0</v>
      </c>
      <c r="AM118" s="27">
        <f t="shared" ref="AM118" si="948">IF((V118+W118+X118+Y118+Z118+AA118+AB118)&lt;9,AB118,8-(AG118+AH118+AI118+AJ118+AK118+AL118))</f>
        <v>0</v>
      </c>
      <c r="AN118" s="27">
        <f t="shared" ref="AN118" si="949">IF((V118+W118+X118+Y118+Z118+AA118+AB118+AC118)&lt;9,AC118,8-(AG118+AH118+AI118+AJ118+AK118+AL118+AM118))</f>
        <v>0</v>
      </c>
      <c r="AO118" s="27">
        <f t="shared" ref="AO118" si="950">IF((V118+W118+X118+Y118+Z118+AA118+AB118+AC118+AD118)&lt;9,AD118,8-(AG118+AH118+AI118+AJ118+AK118+AL118+AM118+AN118))</f>
        <v>0</v>
      </c>
      <c r="AP118" s="27">
        <f t="shared" ref="AP118" si="951">IF((V118+W118+X118+Y118+Z118+AA118+AB118+AC118+AD118+AE118)&lt;9,AE118,8-(AG118+AH118+AI118+AJ118+AK118+AL118+AM118+AN118+AO118))</f>
        <v>0</v>
      </c>
      <c r="AQ118" s="29">
        <f t="shared" ref="AQ118" si="952">SUM(AR118:BA118)</f>
        <v>0</v>
      </c>
      <c r="AR118">
        <f t="shared" ref="AR118" si="953">+AG118*AR$66</f>
        <v>0</v>
      </c>
      <c r="AS118">
        <f t="shared" ref="AS118" si="954">+AH118*AS$66</f>
        <v>0</v>
      </c>
      <c r="AT118">
        <f t="shared" ref="AT118" si="955">+AI118*AT$66</f>
        <v>0</v>
      </c>
      <c r="AU118">
        <f t="shared" ref="AU118" si="956">+AJ118*AU$66</f>
        <v>0</v>
      </c>
      <c r="AV118">
        <f t="shared" ref="AV118" si="957">+AK118*AV$66</f>
        <v>0</v>
      </c>
      <c r="AW118">
        <f t="shared" ref="AW118" si="958">+AL118*AW$66</f>
        <v>0</v>
      </c>
      <c r="AX118">
        <f t="shared" ref="AX118" si="959">+AM118*AX$66</f>
        <v>0</v>
      </c>
      <c r="AY118">
        <f t="shared" ref="AY118" si="960">+AN118*AY$66</f>
        <v>0</v>
      </c>
      <c r="AZ118">
        <f t="shared" ref="AZ118" si="961">+AO118*AZ$66</f>
        <v>0</v>
      </c>
      <c r="BA118">
        <f t="shared" ref="BA118" si="962">+AP118*BA$66</f>
        <v>0</v>
      </c>
    </row>
    <row r="119" spans="1:53" hidden="1" x14ac:dyDescent="0.3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53" ht="21" x14ac:dyDescent="0.4">
      <c r="B120" s="60" t="s">
        <v>207</v>
      </c>
      <c r="C120" s="61"/>
      <c r="D120" s="61"/>
      <c r="E120" s="2" t="str">
        <f>+$E$3</f>
        <v>Michiana</v>
      </c>
      <c r="F120" s="2" t="str">
        <f>+$F$3</f>
        <v>Michiana</v>
      </c>
      <c r="G120" s="2" t="str">
        <f>+$G$3</f>
        <v>MM</v>
      </c>
      <c r="H120" s="2" t="str">
        <f>+$H$3</f>
        <v>Eastside</v>
      </c>
      <c r="I120" s="2" t="str">
        <f>+$I$3</f>
        <v>Metro</v>
      </c>
      <c r="J120" s="2" t="str">
        <f t="shared" ref="J120:P120" si="963">+J$3</f>
        <v>GL</v>
      </c>
      <c r="K120" s="2" t="str">
        <f t="shared" si="963"/>
        <v>BF</v>
      </c>
      <c r="L120" s="2" t="str">
        <f t="shared" si="963"/>
        <v>Eastside</v>
      </c>
      <c r="M120" s="2" t="str">
        <f t="shared" si="963"/>
        <v>GL</v>
      </c>
      <c r="N120" s="2" t="str">
        <f t="shared" si="963"/>
        <v>BF</v>
      </c>
      <c r="O120" s="2" t="str">
        <f t="shared" si="963"/>
        <v>MM</v>
      </c>
      <c r="P120" s="2" t="str">
        <f t="shared" si="963"/>
        <v>Metro</v>
      </c>
      <c r="Q120" s="56" t="s">
        <v>4</v>
      </c>
      <c r="R120" s="58" t="s">
        <v>5</v>
      </c>
      <c r="S120" s="56" t="s">
        <v>6</v>
      </c>
      <c r="T120" s="53" t="s">
        <v>120</v>
      </c>
    </row>
    <row r="121" spans="1:53" x14ac:dyDescent="0.3">
      <c r="B121" s="3" t="s">
        <v>7</v>
      </c>
      <c r="C121" s="3" t="s">
        <v>8</v>
      </c>
      <c r="D121" s="4" t="s">
        <v>9</v>
      </c>
      <c r="E121" s="20">
        <f>+E$4</f>
        <v>45773</v>
      </c>
      <c r="F121" s="20">
        <f t="shared" ref="F121:P121" si="964">+F$4</f>
        <v>45774</v>
      </c>
      <c r="G121" s="20">
        <f t="shared" si="964"/>
        <v>45781</v>
      </c>
      <c r="H121" s="20">
        <f t="shared" si="964"/>
        <v>45795</v>
      </c>
      <c r="I121" s="20">
        <f t="shared" si="964"/>
        <v>45816</v>
      </c>
      <c r="J121" s="20">
        <f t="shared" si="964"/>
        <v>45830</v>
      </c>
      <c r="K121" s="20">
        <f t="shared" si="964"/>
        <v>45837</v>
      </c>
      <c r="L121" s="20">
        <f t="shared" si="964"/>
        <v>45872</v>
      </c>
      <c r="M121" s="20">
        <f t="shared" si="964"/>
        <v>45907</v>
      </c>
      <c r="N121" s="20">
        <f t="shared" si="964"/>
        <v>45914</v>
      </c>
      <c r="O121" s="20">
        <f t="shared" si="964"/>
        <v>45928</v>
      </c>
      <c r="P121" s="20">
        <f t="shared" si="964"/>
        <v>45942</v>
      </c>
      <c r="Q121" s="57"/>
      <c r="R121" s="59"/>
      <c r="S121" s="57"/>
      <c r="T121" s="54"/>
      <c r="U121" s="2" t="s">
        <v>6</v>
      </c>
      <c r="V121" s="2">
        <v>30</v>
      </c>
      <c r="W121" s="2">
        <v>25</v>
      </c>
      <c r="X121" s="2">
        <v>21</v>
      </c>
      <c r="Y121" s="2">
        <v>18</v>
      </c>
      <c r="Z121" s="2">
        <v>16</v>
      </c>
      <c r="AA121" s="2">
        <v>15</v>
      </c>
      <c r="AB121" s="2">
        <v>14</v>
      </c>
      <c r="AC121" s="2">
        <v>13</v>
      </c>
      <c r="AD121" s="2">
        <v>12</v>
      </c>
      <c r="AE121" s="2">
        <v>11</v>
      </c>
      <c r="AF121" s="28"/>
      <c r="AG121" s="2">
        <v>30</v>
      </c>
      <c r="AH121" s="2">
        <v>25</v>
      </c>
      <c r="AI121" s="2">
        <v>21</v>
      </c>
      <c r="AJ121" s="2">
        <v>18</v>
      </c>
      <c r="AK121" s="2">
        <v>16</v>
      </c>
      <c r="AL121" s="2">
        <v>15</v>
      </c>
      <c r="AM121" s="2">
        <v>14</v>
      </c>
      <c r="AN121" s="2">
        <v>13</v>
      </c>
      <c r="AO121" s="2">
        <v>12</v>
      </c>
      <c r="AP121" s="2">
        <v>11</v>
      </c>
      <c r="AQ121" s="30"/>
      <c r="AR121" s="2">
        <v>30</v>
      </c>
      <c r="AS121" s="2">
        <v>25</v>
      </c>
      <c r="AT121" s="2">
        <v>21</v>
      </c>
      <c r="AU121" s="2">
        <v>18</v>
      </c>
      <c r="AV121" s="2">
        <v>16</v>
      </c>
      <c r="AW121" s="2">
        <v>15</v>
      </c>
      <c r="AX121" s="2">
        <v>14</v>
      </c>
      <c r="AY121" s="2">
        <v>13</v>
      </c>
      <c r="AZ121" s="2">
        <v>12</v>
      </c>
      <c r="BA121" s="2">
        <v>11</v>
      </c>
    </row>
    <row r="122" spans="1:53" x14ac:dyDescent="0.3">
      <c r="A122" t="str">
        <f t="shared" ref="A122:A140" si="965">+B122&amp;C122</f>
        <v>HowardRyder</v>
      </c>
      <c r="B122" t="s">
        <v>46</v>
      </c>
      <c r="C122" t="s">
        <v>234</v>
      </c>
      <c r="E122" s="2">
        <v>18</v>
      </c>
      <c r="F122" s="2">
        <v>16</v>
      </c>
      <c r="G122" s="2">
        <v>21</v>
      </c>
      <c r="H122" s="2">
        <v>30</v>
      </c>
      <c r="I122" s="2">
        <v>21</v>
      </c>
      <c r="J122" s="2"/>
      <c r="K122" s="2"/>
      <c r="L122" s="2"/>
      <c r="M122" s="2"/>
      <c r="N122" s="2"/>
      <c r="O122" s="2"/>
      <c r="P122" s="2"/>
      <c r="Q122" s="2">
        <f t="shared" ref="Q122:Q138" si="966">+AQ122</f>
        <v>106</v>
      </c>
      <c r="R122" s="2">
        <f t="shared" ref="R122:R138" si="967">COUNT(E122:P122)</f>
        <v>5</v>
      </c>
      <c r="S122" s="2">
        <f t="shared" ref="S122:S138" si="968">SUM(E122:P122)</f>
        <v>106</v>
      </c>
      <c r="T122" s="2"/>
      <c r="U122">
        <f t="shared" ref="U122:U123" si="969">SUM(V122:AE122)</f>
        <v>5</v>
      </c>
      <c r="V122">
        <f t="shared" ref="V122:V139" si="970">COUNTIF($E122:$P122,$V$66)</f>
        <v>1</v>
      </c>
      <c r="W122">
        <f t="shared" ref="W122:W139" si="971">COUNTIF($E122:$P122,$W$66)</f>
        <v>0</v>
      </c>
      <c r="X122">
        <f t="shared" ref="X122:X139" si="972">COUNTIF($E122:$P122,$X$66)</f>
        <v>2</v>
      </c>
      <c r="Y122">
        <f t="shared" ref="Y122:Y139" si="973">COUNTIF($E122:$P122,$Y$66)</f>
        <v>1</v>
      </c>
      <c r="Z122">
        <f t="shared" ref="Z122:Z139" si="974">COUNTIF($E122:$P122,$Z$66)</f>
        <v>1</v>
      </c>
      <c r="AA122">
        <f t="shared" ref="AA122:AA139" si="975">COUNTIF($E122:$P122,$AA$66)</f>
        <v>0</v>
      </c>
      <c r="AB122">
        <f t="shared" ref="AB122:AB139" si="976">COUNTIF($E122:$P122,$AB$66)</f>
        <v>0</v>
      </c>
      <c r="AC122">
        <f t="shared" ref="AC122:AC139" si="977">COUNTIF($E122:$P122,$AC$66)</f>
        <v>0</v>
      </c>
      <c r="AD122">
        <f t="shared" ref="AD122:AD139" si="978">COUNTIF($E122:$P122,$AD$66)</f>
        <v>0</v>
      </c>
      <c r="AE122">
        <f t="shared" ref="AE122:AE139" si="979">COUNTIF($E122:$P122,$AE$66)</f>
        <v>0</v>
      </c>
      <c r="AG122" s="1">
        <f t="shared" ref="AG122:AG123" si="980">IF(V122&lt;9,+V122,8)</f>
        <v>1</v>
      </c>
      <c r="AH122" s="1">
        <f t="shared" ref="AH122:AH123" si="981">IF((V122+W122)&lt;9,(+W122),8-AG122)</f>
        <v>0</v>
      </c>
      <c r="AI122" s="1">
        <f>IF((+V122+W122+X122)&lt;9,+X122,8-(AG122+AH122))</f>
        <v>2</v>
      </c>
      <c r="AJ122" s="1">
        <f t="shared" ref="AJ122:AJ123" si="982">IF((V122+W122+X122+Y122)&lt;9,Y122,8-(AG122+AH122+AI122))</f>
        <v>1</v>
      </c>
      <c r="AK122" s="27">
        <f t="shared" ref="AK122:AK123" si="983">IF((V122+W122+X122+Y122+Z122)&lt;9,Z122,8-(AG122+AH122+AI122+AJ122))</f>
        <v>1</v>
      </c>
      <c r="AL122" s="27">
        <f t="shared" ref="AL122:AL123" si="984">IF((V122+W122+X122+Y122+Z122+AA122)&lt;9,AA122,8-(AG122+AH122+AI122+AJ122+AK122))</f>
        <v>0</v>
      </c>
      <c r="AM122" s="27">
        <f t="shared" ref="AM122:AM123" si="985">IF((V122+W122+X122+Y122+Z122+AA122+AB122)&lt;9,AB122,8-(AG122+AH122+AI122+AJ122+AK122+AL122))</f>
        <v>0</v>
      </c>
      <c r="AN122" s="27">
        <f t="shared" ref="AN122:AN123" si="986">IF((V122+W122+X122+Y122+Z122+AA122+AB122+AC122)&lt;9,AC122,8-(AG122+AH122+AI122+AJ122+AK122+AL122+AM122))</f>
        <v>0</v>
      </c>
      <c r="AO122" s="27">
        <f t="shared" ref="AO122:AO123" si="987">IF((V122+W122+X122+Y122+Z122+AA122+AB122+AC122+AD122)&lt;9,AD122,8-(AG122+AH122+AI122+AJ122+AK122+AL122+AM122+AN122))</f>
        <v>0</v>
      </c>
      <c r="AP122" s="27">
        <f t="shared" ref="AP122:AP123" si="988">IF((V122+W122+X122+Y122+Z122+AA122+AB122+AC122+AD122+AE122)&lt;9,AE122,8-(AG122+AH122+AI122+AJ122+AK122+AL122+AM122+AN122+AO122))</f>
        <v>0</v>
      </c>
      <c r="AQ122" s="29">
        <f t="shared" ref="AQ122:AQ123" si="989">SUM(AR122:BA122)</f>
        <v>106</v>
      </c>
      <c r="AR122">
        <f t="shared" ref="AR122:AR123" si="990">+AG122*AR$66</f>
        <v>30</v>
      </c>
      <c r="AS122">
        <f t="shared" ref="AS122:BA134" si="991">+AH122*AS$66</f>
        <v>0</v>
      </c>
      <c r="AT122">
        <f t="shared" si="991"/>
        <v>42</v>
      </c>
      <c r="AU122">
        <f t="shared" si="991"/>
        <v>18</v>
      </c>
      <c r="AV122">
        <f t="shared" si="991"/>
        <v>16</v>
      </c>
      <c r="AW122">
        <f t="shared" si="991"/>
        <v>0</v>
      </c>
      <c r="AX122">
        <f t="shared" si="991"/>
        <v>0</v>
      </c>
      <c r="AY122">
        <f t="shared" si="991"/>
        <v>0</v>
      </c>
      <c r="AZ122">
        <f t="shared" si="991"/>
        <v>0</v>
      </c>
      <c r="BA122">
        <f t="shared" si="991"/>
        <v>0</v>
      </c>
    </row>
    <row r="123" spans="1:53" x14ac:dyDescent="0.3">
      <c r="A123" t="str">
        <f t="shared" si="965"/>
        <v>WilsonBowen</v>
      </c>
      <c r="B123" t="s">
        <v>186</v>
      </c>
      <c r="C123" t="s">
        <v>233</v>
      </c>
      <c r="E123" s="2">
        <v>25</v>
      </c>
      <c r="F123" s="2">
        <v>25</v>
      </c>
      <c r="G123" s="2">
        <v>25</v>
      </c>
      <c r="H123" s="2" t="s">
        <v>283</v>
      </c>
      <c r="I123" s="2" t="s">
        <v>283</v>
      </c>
      <c r="J123" s="2"/>
      <c r="K123" s="2"/>
      <c r="L123" s="2"/>
      <c r="M123" s="2"/>
      <c r="N123" s="2"/>
      <c r="O123" s="2"/>
      <c r="P123" s="2"/>
      <c r="Q123" s="2">
        <f t="shared" si="966"/>
        <v>75</v>
      </c>
      <c r="R123" s="2">
        <f t="shared" si="967"/>
        <v>3</v>
      </c>
      <c r="S123" s="2">
        <f t="shared" si="968"/>
        <v>75</v>
      </c>
      <c r="T123" s="2"/>
      <c r="U123">
        <f t="shared" si="969"/>
        <v>3</v>
      </c>
      <c r="V123">
        <f t="shared" si="970"/>
        <v>0</v>
      </c>
      <c r="W123">
        <f t="shared" si="971"/>
        <v>3</v>
      </c>
      <c r="X123">
        <f t="shared" si="972"/>
        <v>0</v>
      </c>
      <c r="Y123">
        <f t="shared" si="973"/>
        <v>0</v>
      </c>
      <c r="Z123">
        <f t="shared" si="974"/>
        <v>0</v>
      </c>
      <c r="AA123">
        <f t="shared" si="975"/>
        <v>0</v>
      </c>
      <c r="AB123">
        <f t="shared" si="976"/>
        <v>0</v>
      </c>
      <c r="AC123">
        <f t="shared" si="977"/>
        <v>0</v>
      </c>
      <c r="AD123">
        <f t="shared" si="978"/>
        <v>0</v>
      </c>
      <c r="AE123">
        <f t="shared" si="979"/>
        <v>0</v>
      </c>
      <c r="AG123" s="1">
        <f t="shared" si="980"/>
        <v>0</v>
      </c>
      <c r="AH123" s="1">
        <f t="shared" si="981"/>
        <v>3</v>
      </c>
      <c r="AI123" s="1">
        <f t="shared" ref="AI123:AI134" si="992">IF((+V123+W123+X123)&lt;9,+X123,8-(AG123+AH123))</f>
        <v>0</v>
      </c>
      <c r="AJ123" s="1">
        <f t="shared" si="982"/>
        <v>0</v>
      </c>
      <c r="AK123" s="27">
        <f t="shared" si="983"/>
        <v>0</v>
      </c>
      <c r="AL123" s="27">
        <f t="shared" si="984"/>
        <v>0</v>
      </c>
      <c r="AM123" s="27">
        <f t="shared" si="985"/>
        <v>0</v>
      </c>
      <c r="AN123" s="27">
        <f t="shared" si="986"/>
        <v>0</v>
      </c>
      <c r="AO123" s="27">
        <f t="shared" si="987"/>
        <v>0</v>
      </c>
      <c r="AP123" s="27">
        <f t="shared" si="988"/>
        <v>0</v>
      </c>
      <c r="AQ123" s="29">
        <f t="shared" si="989"/>
        <v>75</v>
      </c>
      <c r="AR123">
        <f t="shared" si="990"/>
        <v>0</v>
      </c>
      <c r="AS123">
        <f t="shared" si="991"/>
        <v>75</v>
      </c>
      <c r="AT123">
        <f t="shared" si="991"/>
        <v>0</v>
      </c>
      <c r="AU123">
        <f t="shared" si="991"/>
        <v>0</v>
      </c>
      <c r="AV123">
        <f t="shared" si="991"/>
        <v>0</v>
      </c>
      <c r="AW123">
        <f t="shared" si="991"/>
        <v>0</v>
      </c>
      <c r="AX123">
        <f t="shared" si="991"/>
        <v>0</v>
      </c>
      <c r="AY123">
        <f t="shared" si="991"/>
        <v>0</v>
      </c>
      <c r="AZ123">
        <f t="shared" si="991"/>
        <v>0</v>
      </c>
      <c r="BA123">
        <f t="shared" si="991"/>
        <v>0</v>
      </c>
    </row>
    <row r="124" spans="1:53" x14ac:dyDescent="0.3">
      <c r="A124" t="str">
        <f t="shared" si="965"/>
        <v>HowardClaire</v>
      </c>
      <c r="B124" t="s">
        <v>46</v>
      </c>
      <c r="C124" t="s">
        <v>237</v>
      </c>
      <c r="E124" s="2" t="s">
        <v>283</v>
      </c>
      <c r="F124" s="2">
        <v>14</v>
      </c>
      <c r="G124" s="2">
        <v>18</v>
      </c>
      <c r="H124" s="2">
        <v>25</v>
      </c>
      <c r="I124" s="2">
        <v>15</v>
      </c>
      <c r="J124" s="2"/>
      <c r="K124" s="2"/>
      <c r="L124" s="2"/>
      <c r="M124" s="2"/>
      <c r="N124" s="2"/>
      <c r="O124" s="2"/>
      <c r="P124" s="2"/>
      <c r="Q124" s="2">
        <f t="shared" si="966"/>
        <v>72</v>
      </c>
      <c r="R124" s="2">
        <f t="shared" si="967"/>
        <v>4</v>
      </c>
      <c r="S124" s="2">
        <f t="shared" si="968"/>
        <v>72</v>
      </c>
      <c r="T124" s="2"/>
      <c r="U124">
        <f>SUM(V124:AE124)</f>
        <v>4</v>
      </c>
      <c r="V124">
        <f t="shared" si="970"/>
        <v>0</v>
      </c>
      <c r="W124">
        <f t="shared" si="971"/>
        <v>1</v>
      </c>
      <c r="X124">
        <f t="shared" si="972"/>
        <v>0</v>
      </c>
      <c r="Y124">
        <f t="shared" si="973"/>
        <v>1</v>
      </c>
      <c r="Z124">
        <f t="shared" si="974"/>
        <v>0</v>
      </c>
      <c r="AA124">
        <f t="shared" si="975"/>
        <v>1</v>
      </c>
      <c r="AB124">
        <f t="shared" si="976"/>
        <v>1</v>
      </c>
      <c r="AC124">
        <f t="shared" si="977"/>
        <v>0</v>
      </c>
      <c r="AD124">
        <f t="shared" si="978"/>
        <v>0</v>
      </c>
      <c r="AE124">
        <f t="shared" si="979"/>
        <v>0</v>
      </c>
      <c r="AG124" s="1">
        <f>IF(V124&lt;9,+V124,8)</f>
        <v>0</v>
      </c>
      <c r="AH124" s="1">
        <f>IF((V124+W124)&lt;9,(+W124),8-AG124)</f>
        <v>1</v>
      </c>
      <c r="AI124" s="1">
        <f t="shared" si="992"/>
        <v>0</v>
      </c>
      <c r="AJ124" s="1">
        <f>IF((V124+W124+X124+Y124)&lt;9,Y124,8-(AG124+AH124+AI124))</f>
        <v>1</v>
      </c>
      <c r="AK124" s="27">
        <f>IF((V124+W124+X124+Y124+Z124)&lt;9,Z124,8-(AG124+AH124+AI124+AJ124))</f>
        <v>0</v>
      </c>
      <c r="AL124" s="27">
        <f>IF((V124+W124+X124+Y124+Z124+AA124)&lt;9,AA124,8-(AG124+AH124+AI124+AJ124+AK124))</f>
        <v>1</v>
      </c>
      <c r="AM124" s="27">
        <f>IF((V124+W124+X124+Y124+Z124+AA124+AB124)&lt;9,AB124,8-(AG124+AH124+AI124+AJ124+AK124+AL124))</f>
        <v>1</v>
      </c>
      <c r="AN124" s="27">
        <f>IF((V124+W124+X124+Y124+Z124+AA124+AB124+AC124)&lt;9,AC124,8-(AG124+AH124+AI124+AJ124+AK124+AL124+AM124))</f>
        <v>0</v>
      </c>
      <c r="AO124" s="27">
        <f>IF((V124+W124+X124+Y124+Z124+AA124+AB124+AC124+AD124)&lt;9,AD124,8-(AG124+AH124+AI124+AJ124+AK124+AL124+AM124+AN124))</f>
        <v>0</v>
      </c>
      <c r="AP124" s="27">
        <f>IF((V124+W124+X124+Y124+Z124+AA124+AB124+AC124+AD124+AE124)&lt;9,AE124,8-(AG124+AH124+AI124+AJ124+AK124+AL124+AM124+AN124+AO124))</f>
        <v>0</v>
      </c>
      <c r="AQ124" s="29">
        <f>SUM(AR124:BA124)</f>
        <v>72</v>
      </c>
      <c r="AR124">
        <f t="shared" ref="AR124:AR134" si="993">+AG124*AR$66</f>
        <v>0</v>
      </c>
      <c r="AS124">
        <f t="shared" si="991"/>
        <v>25</v>
      </c>
      <c r="AT124">
        <f t="shared" si="991"/>
        <v>0</v>
      </c>
      <c r="AU124">
        <f t="shared" si="991"/>
        <v>18</v>
      </c>
      <c r="AV124">
        <f t="shared" si="991"/>
        <v>0</v>
      </c>
      <c r="AW124">
        <f t="shared" si="991"/>
        <v>15</v>
      </c>
      <c r="AX124">
        <f t="shared" si="991"/>
        <v>14</v>
      </c>
      <c r="AY124">
        <f t="shared" si="991"/>
        <v>0</v>
      </c>
      <c r="AZ124">
        <f t="shared" si="991"/>
        <v>0</v>
      </c>
      <c r="BA124">
        <f t="shared" si="991"/>
        <v>0</v>
      </c>
    </row>
    <row r="125" spans="1:53" x14ac:dyDescent="0.3">
      <c r="A125" t="str">
        <f t="shared" si="965"/>
        <v>WilsonBrinley</v>
      </c>
      <c r="B125" t="s">
        <v>186</v>
      </c>
      <c r="C125" t="s">
        <v>232</v>
      </c>
      <c r="E125" s="2">
        <v>30</v>
      </c>
      <c r="F125" s="2">
        <v>30</v>
      </c>
      <c r="G125" s="2" t="s">
        <v>294</v>
      </c>
      <c r="H125" s="2" t="s">
        <v>283</v>
      </c>
      <c r="I125" s="2" t="s">
        <v>283</v>
      </c>
      <c r="J125" s="2"/>
      <c r="K125" s="2"/>
      <c r="L125" s="2"/>
      <c r="M125" s="2"/>
      <c r="N125" s="2"/>
      <c r="O125" s="2"/>
      <c r="P125" s="2"/>
      <c r="Q125" s="2">
        <f t="shared" si="966"/>
        <v>60</v>
      </c>
      <c r="R125" s="2">
        <f t="shared" si="967"/>
        <v>2</v>
      </c>
      <c r="S125" s="2">
        <f t="shared" si="968"/>
        <v>60</v>
      </c>
      <c r="T125" s="2"/>
      <c r="U125">
        <f t="shared" ref="U125:U134" si="994">SUM(V125:AE125)</f>
        <v>2</v>
      </c>
      <c r="V125">
        <f t="shared" si="970"/>
        <v>2</v>
      </c>
      <c r="W125">
        <f t="shared" si="971"/>
        <v>0</v>
      </c>
      <c r="X125">
        <f t="shared" si="972"/>
        <v>0</v>
      </c>
      <c r="Y125">
        <f t="shared" si="973"/>
        <v>0</v>
      </c>
      <c r="Z125">
        <f t="shared" si="974"/>
        <v>0</v>
      </c>
      <c r="AA125">
        <f t="shared" si="975"/>
        <v>0</v>
      </c>
      <c r="AB125">
        <f t="shared" si="976"/>
        <v>0</v>
      </c>
      <c r="AC125">
        <f t="shared" si="977"/>
        <v>0</v>
      </c>
      <c r="AD125">
        <f t="shared" si="978"/>
        <v>0</v>
      </c>
      <c r="AE125">
        <f t="shared" si="979"/>
        <v>0</v>
      </c>
      <c r="AG125" s="1">
        <f t="shared" ref="AG125:AG134" si="995">IF(V125&lt;9,+V125,8)</f>
        <v>2</v>
      </c>
      <c r="AH125" s="1">
        <f t="shared" ref="AH125:AH134" si="996">IF((V125+W125)&lt;9,(+W125),8-AG125)</f>
        <v>0</v>
      </c>
      <c r="AI125" s="1">
        <f t="shared" si="992"/>
        <v>0</v>
      </c>
      <c r="AJ125" s="1">
        <f t="shared" ref="AJ125:AJ134" si="997">IF((V125+W125+X125+Y125)&lt;9,Y125,8-(AG125+AH125+AI125))</f>
        <v>0</v>
      </c>
      <c r="AK125" s="27">
        <f t="shared" ref="AK125:AK134" si="998">IF((V125+W125+X125+Y125+Z125)&lt;9,Z125,8-(AG125+AH125+AI125+AJ125))</f>
        <v>0</v>
      </c>
      <c r="AL125" s="27">
        <f t="shared" ref="AL125:AL134" si="999">IF((V125+W125+X125+Y125+Z125+AA125)&lt;9,AA125,8-(AG125+AH125+AI125+AJ125+AK125))</f>
        <v>0</v>
      </c>
      <c r="AM125" s="27">
        <f t="shared" ref="AM125:AM134" si="1000">IF((V125+W125+X125+Y125+Z125+AA125+AB125)&lt;9,AB125,8-(AG125+AH125+AI125+AJ125+AK125+AL125))</f>
        <v>0</v>
      </c>
      <c r="AN125" s="27">
        <f t="shared" ref="AN125:AN134" si="1001">IF((V125+W125+X125+Y125+Z125+AA125+AB125+AC125)&lt;9,AC125,8-(AG125+AH125+AI125+AJ125+AK125+AL125+AM125))</f>
        <v>0</v>
      </c>
      <c r="AO125" s="27">
        <f t="shared" ref="AO125:AO134" si="1002">IF((V125+W125+X125+Y125+Z125+AA125+AB125+AC125+AD125)&lt;9,AD125,8-(AG125+AH125+AI125+AJ125+AK125+AL125+AM125+AN125))</f>
        <v>0</v>
      </c>
      <c r="AP125" s="27">
        <f t="shared" ref="AP125:AP134" si="1003">IF((V125+W125+X125+Y125+Z125+AA125+AB125+AC125+AD125+AE125)&lt;9,AE125,8-(AG125+AH125+AI125+AJ125+AK125+AL125+AM125+AN125+AO125))</f>
        <v>0</v>
      </c>
      <c r="AQ125" s="29">
        <f t="shared" ref="AQ125:AQ134" si="1004">SUM(AR125:BA125)</f>
        <v>60</v>
      </c>
      <c r="AR125">
        <f t="shared" si="993"/>
        <v>60</v>
      </c>
      <c r="AS125">
        <f t="shared" si="991"/>
        <v>0</v>
      </c>
      <c r="AT125">
        <f t="shared" si="991"/>
        <v>0</v>
      </c>
      <c r="AU125">
        <f t="shared" si="991"/>
        <v>0</v>
      </c>
      <c r="AV125">
        <f t="shared" si="991"/>
        <v>0</v>
      </c>
      <c r="AW125">
        <f t="shared" si="991"/>
        <v>0</v>
      </c>
      <c r="AX125">
        <f t="shared" si="991"/>
        <v>0</v>
      </c>
      <c r="AY125">
        <f t="shared" si="991"/>
        <v>0</v>
      </c>
      <c r="AZ125">
        <f t="shared" si="991"/>
        <v>0</v>
      </c>
      <c r="BA125">
        <f t="shared" si="991"/>
        <v>0</v>
      </c>
    </row>
    <row r="126" spans="1:53" x14ac:dyDescent="0.3">
      <c r="A126" t="str">
        <f t="shared" si="965"/>
        <v>BeardsleeCal</v>
      </c>
      <c r="B126" t="s">
        <v>303</v>
      </c>
      <c r="C126" t="s">
        <v>304</v>
      </c>
      <c r="E126" s="2" t="s">
        <v>283</v>
      </c>
      <c r="F126" s="2" t="s">
        <v>283</v>
      </c>
      <c r="G126" s="2">
        <v>30</v>
      </c>
      <c r="H126" s="2" t="s">
        <v>283</v>
      </c>
      <c r="I126" s="2">
        <v>30</v>
      </c>
      <c r="J126" s="2"/>
      <c r="K126" s="2"/>
      <c r="L126" s="2"/>
      <c r="M126" s="2"/>
      <c r="N126" s="2"/>
      <c r="O126" s="2"/>
      <c r="P126" s="2"/>
      <c r="Q126" s="2">
        <f t="shared" si="966"/>
        <v>60</v>
      </c>
      <c r="R126" s="2">
        <f t="shared" si="967"/>
        <v>2</v>
      </c>
      <c r="S126" s="2">
        <f t="shared" si="968"/>
        <v>60</v>
      </c>
      <c r="T126" s="2"/>
      <c r="U126">
        <f t="shared" ref="U126:U127" si="1005">SUM(V126:AE126)</f>
        <v>2</v>
      </c>
      <c r="V126">
        <f t="shared" si="970"/>
        <v>2</v>
      </c>
      <c r="W126">
        <f t="shared" si="971"/>
        <v>0</v>
      </c>
      <c r="X126">
        <f t="shared" si="972"/>
        <v>0</v>
      </c>
      <c r="Y126">
        <f t="shared" si="973"/>
        <v>0</v>
      </c>
      <c r="Z126">
        <f t="shared" si="974"/>
        <v>0</v>
      </c>
      <c r="AA126">
        <f t="shared" si="975"/>
        <v>0</v>
      </c>
      <c r="AB126">
        <f t="shared" si="976"/>
        <v>0</v>
      </c>
      <c r="AC126">
        <f t="shared" si="977"/>
        <v>0</v>
      </c>
      <c r="AD126">
        <f t="shared" si="978"/>
        <v>0</v>
      </c>
      <c r="AE126">
        <f t="shared" si="979"/>
        <v>0</v>
      </c>
      <c r="AG126" s="1">
        <f t="shared" ref="AG126:AG127" si="1006">IF(V126&lt;9,+V126,8)</f>
        <v>2</v>
      </c>
      <c r="AH126" s="1">
        <f t="shared" ref="AH126:AH127" si="1007">IF((V126+W126)&lt;9,(+W126),8-AG126)</f>
        <v>0</v>
      </c>
      <c r="AI126" s="1">
        <f t="shared" ref="AI126:AI127" si="1008">IF((+V126+W126+X126)&lt;9,+X126,8-(AG126+AH126))</f>
        <v>0</v>
      </c>
      <c r="AJ126" s="1">
        <f t="shared" ref="AJ126:AJ127" si="1009">IF((V126+W126+X126+Y126)&lt;9,Y126,8-(AG126+AH126+AI126))</f>
        <v>0</v>
      </c>
      <c r="AK126" s="27">
        <f t="shared" ref="AK126:AK127" si="1010">IF((V126+W126+X126+Y126+Z126)&lt;9,Z126,8-(AG126+AH126+AI126+AJ126))</f>
        <v>0</v>
      </c>
      <c r="AL126" s="27">
        <f t="shared" ref="AL126:AL127" si="1011">IF((V126+W126+X126+Y126+Z126+AA126)&lt;9,AA126,8-(AG126+AH126+AI126+AJ126+AK126))</f>
        <v>0</v>
      </c>
      <c r="AM126" s="27">
        <f t="shared" ref="AM126:AM127" si="1012">IF((V126+W126+X126+Y126+Z126+AA126+AB126)&lt;9,AB126,8-(AG126+AH126+AI126+AJ126+AK126+AL126))</f>
        <v>0</v>
      </c>
      <c r="AN126" s="27">
        <f t="shared" ref="AN126:AN127" si="1013">IF((V126+W126+X126+Y126+Z126+AA126+AB126+AC126)&lt;9,AC126,8-(AG126+AH126+AI126+AJ126+AK126+AL126+AM126))</f>
        <v>0</v>
      </c>
      <c r="AO126" s="27">
        <f t="shared" ref="AO126:AO127" si="1014">IF((V126+W126+X126+Y126+Z126+AA126+AB126+AC126+AD126)&lt;9,AD126,8-(AG126+AH126+AI126+AJ126+AK126+AL126+AM126+AN126))</f>
        <v>0</v>
      </c>
      <c r="AP126" s="27">
        <f t="shared" ref="AP126:AP127" si="1015">IF((V126+W126+X126+Y126+Z126+AA126+AB126+AC126+AD126+AE126)&lt;9,AE126,8-(AG126+AH126+AI126+AJ126+AK126+AL126+AM126+AN126+AO126))</f>
        <v>0</v>
      </c>
      <c r="AQ126" s="29">
        <f t="shared" ref="AQ126:AQ127" si="1016">SUM(AR126:BA126)</f>
        <v>60</v>
      </c>
      <c r="AR126">
        <f t="shared" ref="AR126:AR127" si="1017">+AG126*AR$66</f>
        <v>60</v>
      </c>
      <c r="AS126">
        <f t="shared" ref="AS126:AS127" si="1018">+AH126*AS$66</f>
        <v>0</v>
      </c>
      <c r="AT126">
        <f t="shared" ref="AT126:AT127" si="1019">+AI126*AT$66</f>
        <v>0</v>
      </c>
      <c r="AU126">
        <f t="shared" ref="AU126:AU127" si="1020">+AJ126*AU$66</f>
        <v>0</v>
      </c>
      <c r="AV126">
        <f t="shared" ref="AV126:AV127" si="1021">+AK126*AV$66</f>
        <v>0</v>
      </c>
      <c r="AW126">
        <f t="shared" ref="AW126:AW127" si="1022">+AL126*AW$66</f>
        <v>0</v>
      </c>
      <c r="AX126">
        <f t="shared" ref="AX126:AX127" si="1023">+AM126*AX$66</f>
        <v>0</v>
      </c>
      <c r="AY126">
        <f t="shared" ref="AY126:AY127" si="1024">+AN126*AY$66</f>
        <v>0</v>
      </c>
      <c r="AZ126">
        <f t="shared" ref="AZ126:AZ127" si="1025">+AO126*AZ$66</f>
        <v>0</v>
      </c>
      <c r="BA126">
        <f t="shared" ref="BA126:BA127" si="1026">+AP126*BA$66</f>
        <v>0</v>
      </c>
    </row>
    <row r="127" spans="1:53" x14ac:dyDescent="0.3">
      <c r="A127" t="str">
        <f t="shared" si="965"/>
        <v>WehnerMarvin</v>
      </c>
      <c r="B127" t="s">
        <v>34</v>
      </c>
      <c r="C127" t="s">
        <v>210</v>
      </c>
      <c r="E127" s="2">
        <v>21</v>
      </c>
      <c r="F127" s="2">
        <v>18</v>
      </c>
      <c r="G127" s="2" t="s">
        <v>283</v>
      </c>
      <c r="H127" s="2" t="s">
        <v>283</v>
      </c>
      <c r="I127" s="2" t="s">
        <v>283</v>
      </c>
      <c r="J127" s="2"/>
      <c r="K127" s="2"/>
      <c r="L127" s="2"/>
      <c r="M127" s="2"/>
      <c r="N127" s="2"/>
      <c r="O127" s="2"/>
      <c r="P127" s="2"/>
      <c r="Q127" s="2">
        <f t="shared" si="966"/>
        <v>39</v>
      </c>
      <c r="R127" s="2">
        <f t="shared" si="967"/>
        <v>2</v>
      </c>
      <c r="S127" s="2">
        <f t="shared" si="968"/>
        <v>39</v>
      </c>
      <c r="T127" s="2"/>
      <c r="U127">
        <f t="shared" si="1005"/>
        <v>2</v>
      </c>
      <c r="V127">
        <f t="shared" si="970"/>
        <v>0</v>
      </c>
      <c r="W127">
        <f t="shared" si="971"/>
        <v>0</v>
      </c>
      <c r="X127">
        <f t="shared" si="972"/>
        <v>1</v>
      </c>
      <c r="Y127">
        <f t="shared" si="973"/>
        <v>1</v>
      </c>
      <c r="Z127">
        <f t="shared" si="974"/>
        <v>0</v>
      </c>
      <c r="AA127">
        <f t="shared" si="975"/>
        <v>0</v>
      </c>
      <c r="AB127">
        <f t="shared" si="976"/>
        <v>0</v>
      </c>
      <c r="AC127">
        <f t="shared" si="977"/>
        <v>0</v>
      </c>
      <c r="AD127">
        <f t="shared" si="978"/>
        <v>0</v>
      </c>
      <c r="AE127">
        <f t="shared" si="979"/>
        <v>0</v>
      </c>
      <c r="AG127" s="1">
        <f t="shared" si="1006"/>
        <v>0</v>
      </c>
      <c r="AH127" s="1">
        <f t="shared" si="1007"/>
        <v>0</v>
      </c>
      <c r="AI127" s="1">
        <f t="shared" si="1008"/>
        <v>1</v>
      </c>
      <c r="AJ127" s="1">
        <f t="shared" si="1009"/>
        <v>1</v>
      </c>
      <c r="AK127" s="27">
        <f t="shared" si="1010"/>
        <v>0</v>
      </c>
      <c r="AL127" s="27">
        <f t="shared" si="1011"/>
        <v>0</v>
      </c>
      <c r="AM127" s="27">
        <f t="shared" si="1012"/>
        <v>0</v>
      </c>
      <c r="AN127" s="27">
        <f t="shared" si="1013"/>
        <v>0</v>
      </c>
      <c r="AO127" s="27">
        <f t="shared" si="1014"/>
        <v>0</v>
      </c>
      <c r="AP127" s="27">
        <f t="shared" si="1015"/>
        <v>0</v>
      </c>
      <c r="AQ127" s="29">
        <f t="shared" si="1016"/>
        <v>39</v>
      </c>
      <c r="AR127">
        <f t="shared" si="1017"/>
        <v>0</v>
      </c>
      <c r="AS127">
        <f t="shared" si="1018"/>
        <v>0</v>
      </c>
      <c r="AT127">
        <f t="shared" si="1019"/>
        <v>21</v>
      </c>
      <c r="AU127">
        <f t="shared" si="1020"/>
        <v>18</v>
      </c>
      <c r="AV127">
        <f t="shared" si="1021"/>
        <v>0</v>
      </c>
      <c r="AW127">
        <f t="shared" si="1022"/>
        <v>0</v>
      </c>
      <c r="AX127">
        <f t="shared" si="1023"/>
        <v>0</v>
      </c>
      <c r="AY127">
        <f t="shared" si="1024"/>
        <v>0</v>
      </c>
      <c r="AZ127">
        <f t="shared" si="1025"/>
        <v>0</v>
      </c>
      <c r="BA127">
        <f t="shared" si="1026"/>
        <v>0</v>
      </c>
    </row>
    <row r="128" spans="1:53" x14ac:dyDescent="0.3">
      <c r="A128" t="str">
        <f t="shared" si="965"/>
        <v>ReitenourHenry</v>
      </c>
      <c r="B128" t="s">
        <v>209</v>
      </c>
      <c r="C128" t="s">
        <v>212</v>
      </c>
      <c r="E128" s="2">
        <v>16</v>
      </c>
      <c r="F128" s="2">
        <v>12</v>
      </c>
      <c r="G128" s="2" t="s">
        <v>283</v>
      </c>
      <c r="H128" s="2" t="s">
        <v>283</v>
      </c>
      <c r="I128" s="2" t="s">
        <v>283</v>
      </c>
      <c r="J128" s="2"/>
      <c r="K128" s="2"/>
      <c r="L128" s="2"/>
      <c r="M128" s="2"/>
      <c r="N128" s="2"/>
      <c r="O128" s="2"/>
      <c r="P128" s="2"/>
      <c r="Q128" s="2">
        <f t="shared" si="966"/>
        <v>28</v>
      </c>
      <c r="R128" s="2">
        <f t="shared" si="967"/>
        <v>2</v>
      </c>
      <c r="S128" s="2">
        <f t="shared" si="968"/>
        <v>28</v>
      </c>
      <c r="T128" s="2"/>
      <c r="U128">
        <f t="shared" ref="U128:U130" si="1027">SUM(V128:AE128)</f>
        <v>2</v>
      </c>
      <c r="V128">
        <f t="shared" si="970"/>
        <v>0</v>
      </c>
      <c r="W128">
        <f t="shared" si="971"/>
        <v>0</v>
      </c>
      <c r="X128">
        <f t="shared" si="972"/>
        <v>0</v>
      </c>
      <c r="Y128">
        <f t="shared" si="973"/>
        <v>0</v>
      </c>
      <c r="Z128">
        <f t="shared" si="974"/>
        <v>1</v>
      </c>
      <c r="AA128">
        <f t="shared" si="975"/>
        <v>0</v>
      </c>
      <c r="AB128">
        <f t="shared" si="976"/>
        <v>0</v>
      </c>
      <c r="AC128">
        <f t="shared" si="977"/>
        <v>0</v>
      </c>
      <c r="AD128">
        <f t="shared" si="978"/>
        <v>1</v>
      </c>
      <c r="AE128">
        <f t="shared" si="979"/>
        <v>0</v>
      </c>
      <c r="AG128" s="1">
        <f t="shared" ref="AG128:AG130" si="1028">IF(V128&lt;9,+V128,8)</f>
        <v>0</v>
      </c>
      <c r="AH128" s="1">
        <f t="shared" ref="AH128:AH130" si="1029">IF((V128+W128)&lt;9,(+W128),8-AG128)</f>
        <v>0</v>
      </c>
      <c r="AI128" s="1">
        <f t="shared" ref="AI128:AI130" si="1030">IF((+V128+W128+X128)&lt;9,+X128,8-(AG128+AH128))</f>
        <v>0</v>
      </c>
      <c r="AJ128" s="1">
        <f t="shared" ref="AJ128:AJ130" si="1031">IF((V128+W128+X128+Y128)&lt;9,Y128,8-(AG128+AH128+AI128))</f>
        <v>0</v>
      </c>
      <c r="AK128" s="27">
        <f t="shared" ref="AK128:AK130" si="1032">IF((V128+W128+X128+Y128+Z128)&lt;9,Z128,8-(AG128+AH128+AI128+AJ128))</f>
        <v>1</v>
      </c>
      <c r="AL128" s="27">
        <f t="shared" ref="AL128:AL130" si="1033">IF((V128+W128+X128+Y128+Z128+AA128)&lt;9,AA128,8-(AG128+AH128+AI128+AJ128+AK128))</f>
        <v>0</v>
      </c>
      <c r="AM128" s="27">
        <f t="shared" ref="AM128:AM130" si="1034">IF((V128+W128+X128+Y128+Z128+AA128+AB128)&lt;9,AB128,8-(AG128+AH128+AI128+AJ128+AK128+AL128))</f>
        <v>0</v>
      </c>
      <c r="AN128" s="27">
        <f t="shared" ref="AN128:AN130" si="1035">IF((V128+W128+X128+Y128+Z128+AA128+AB128+AC128)&lt;9,AC128,8-(AG128+AH128+AI128+AJ128+AK128+AL128+AM128))</f>
        <v>0</v>
      </c>
      <c r="AO128" s="27">
        <f t="shared" ref="AO128:AO130" si="1036">IF((V128+W128+X128+Y128+Z128+AA128+AB128+AC128+AD128)&lt;9,AD128,8-(AG128+AH128+AI128+AJ128+AK128+AL128+AM128+AN128))</f>
        <v>1</v>
      </c>
      <c r="AP128" s="27">
        <f t="shared" ref="AP128:AP130" si="1037">IF((V128+W128+X128+Y128+Z128+AA128+AB128+AC128+AD128+AE128)&lt;9,AE128,8-(AG128+AH128+AI128+AJ128+AK128+AL128+AM128+AN128+AO128))</f>
        <v>0</v>
      </c>
      <c r="AQ128" s="29">
        <f t="shared" ref="AQ128:AQ130" si="1038">SUM(AR128:BA128)</f>
        <v>28</v>
      </c>
      <c r="AR128">
        <f t="shared" ref="AR128:AR130" si="1039">+AG128*AR$66</f>
        <v>0</v>
      </c>
      <c r="AS128">
        <f t="shared" ref="AS128:AS130" si="1040">+AH128*AS$66</f>
        <v>0</v>
      </c>
      <c r="AT128">
        <f t="shared" ref="AT128:AT130" si="1041">+AI128*AT$66</f>
        <v>0</v>
      </c>
      <c r="AU128">
        <f t="shared" ref="AU128:AU130" si="1042">+AJ128*AU$66</f>
        <v>0</v>
      </c>
      <c r="AV128">
        <f t="shared" ref="AV128:AV130" si="1043">+AK128*AV$66</f>
        <v>16</v>
      </c>
      <c r="AW128">
        <f t="shared" ref="AW128:AW130" si="1044">+AL128*AW$66</f>
        <v>0</v>
      </c>
      <c r="AX128">
        <f t="shared" ref="AX128:AX130" si="1045">+AM128*AX$66</f>
        <v>0</v>
      </c>
      <c r="AY128">
        <f t="shared" ref="AY128:AY130" si="1046">+AN128*AY$66</f>
        <v>0</v>
      </c>
      <c r="AZ128">
        <f t="shared" ref="AZ128:AZ130" si="1047">+AO128*AZ$66</f>
        <v>12</v>
      </c>
      <c r="BA128">
        <f t="shared" ref="BA128:BA130" si="1048">+AP128*BA$66</f>
        <v>0</v>
      </c>
    </row>
    <row r="129" spans="1:53" x14ac:dyDescent="0.3">
      <c r="A129" t="str">
        <f t="shared" si="965"/>
        <v>O'DonnellJames</v>
      </c>
      <c r="B129" t="s">
        <v>328</v>
      </c>
      <c r="C129" t="s">
        <v>128</v>
      </c>
      <c r="E129" s="2" t="s">
        <v>283</v>
      </c>
      <c r="F129" s="2" t="s">
        <v>283</v>
      </c>
      <c r="G129" s="2" t="s">
        <v>283</v>
      </c>
      <c r="H129" s="2" t="s">
        <v>283</v>
      </c>
      <c r="I129" s="2">
        <v>25</v>
      </c>
      <c r="J129" s="2"/>
      <c r="K129" s="2"/>
      <c r="L129" s="2"/>
      <c r="M129" s="2"/>
      <c r="N129" s="2"/>
      <c r="O129" s="2"/>
      <c r="P129" s="2"/>
      <c r="Q129" s="2">
        <f t="shared" si="966"/>
        <v>25</v>
      </c>
      <c r="R129" s="2">
        <f t="shared" si="967"/>
        <v>1</v>
      </c>
      <c r="S129" s="2">
        <f t="shared" si="968"/>
        <v>25</v>
      </c>
      <c r="T129" s="2"/>
      <c r="U129">
        <f t="shared" si="1027"/>
        <v>1</v>
      </c>
      <c r="V129">
        <f t="shared" si="970"/>
        <v>0</v>
      </c>
      <c r="W129">
        <f t="shared" si="971"/>
        <v>1</v>
      </c>
      <c r="X129">
        <f t="shared" si="972"/>
        <v>0</v>
      </c>
      <c r="Y129">
        <f t="shared" si="973"/>
        <v>0</v>
      </c>
      <c r="Z129">
        <f t="shared" si="974"/>
        <v>0</v>
      </c>
      <c r="AA129">
        <f t="shared" si="975"/>
        <v>0</v>
      </c>
      <c r="AB129">
        <f t="shared" si="976"/>
        <v>0</v>
      </c>
      <c r="AC129">
        <f t="shared" si="977"/>
        <v>0</v>
      </c>
      <c r="AD129">
        <f t="shared" si="978"/>
        <v>0</v>
      </c>
      <c r="AE129">
        <f t="shared" si="979"/>
        <v>0</v>
      </c>
      <c r="AG129" s="1">
        <f t="shared" si="1028"/>
        <v>0</v>
      </c>
      <c r="AH129" s="1">
        <f t="shared" si="1029"/>
        <v>1</v>
      </c>
      <c r="AI129" s="1">
        <f t="shared" si="1030"/>
        <v>0</v>
      </c>
      <c r="AJ129" s="1">
        <f t="shared" si="1031"/>
        <v>0</v>
      </c>
      <c r="AK129" s="27">
        <f t="shared" si="1032"/>
        <v>0</v>
      </c>
      <c r="AL129" s="27">
        <f t="shared" si="1033"/>
        <v>0</v>
      </c>
      <c r="AM129" s="27">
        <f t="shared" si="1034"/>
        <v>0</v>
      </c>
      <c r="AN129" s="27">
        <f t="shared" si="1035"/>
        <v>0</v>
      </c>
      <c r="AO129" s="27">
        <f t="shared" si="1036"/>
        <v>0</v>
      </c>
      <c r="AP129" s="27">
        <f t="shared" si="1037"/>
        <v>0</v>
      </c>
      <c r="AQ129" s="29">
        <f t="shared" si="1038"/>
        <v>25</v>
      </c>
      <c r="AR129">
        <f t="shared" si="1039"/>
        <v>0</v>
      </c>
      <c r="AS129">
        <f t="shared" si="1040"/>
        <v>25</v>
      </c>
      <c r="AT129">
        <f t="shared" si="1041"/>
        <v>0</v>
      </c>
      <c r="AU129">
        <f t="shared" si="1042"/>
        <v>0</v>
      </c>
      <c r="AV129">
        <f t="shared" si="1043"/>
        <v>0</v>
      </c>
      <c r="AW129">
        <f t="shared" si="1044"/>
        <v>0</v>
      </c>
      <c r="AX129">
        <f t="shared" si="1045"/>
        <v>0</v>
      </c>
      <c r="AY129">
        <f t="shared" si="1046"/>
        <v>0</v>
      </c>
      <c r="AZ129">
        <f t="shared" si="1047"/>
        <v>0</v>
      </c>
      <c r="BA129">
        <f t="shared" si="1048"/>
        <v>0</v>
      </c>
    </row>
    <row r="130" spans="1:53" x14ac:dyDescent="0.3">
      <c r="A130" t="str">
        <f t="shared" si="965"/>
        <v>KnightLincoln</v>
      </c>
      <c r="B130" t="s">
        <v>296</v>
      </c>
      <c r="C130" t="s">
        <v>297</v>
      </c>
      <c r="E130" s="2" t="s">
        <v>283</v>
      </c>
      <c r="F130" s="2">
        <v>21</v>
      </c>
      <c r="G130" s="2" t="s">
        <v>283</v>
      </c>
      <c r="H130" s="2" t="s">
        <v>283</v>
      </c>
      <c r="I130" s="2" t="s">
        <v>283</v>
      </c>
      <c r="J130" s="2"/>
      <c r="K130" s="2"/>
      <c r="L130" s="2"/>
      <c r="M130" s="2"/>
      <c r="N130" s="2"/>
      <c r="O130" s="2"/>
      <c r="P130" s="2"/>
      <c r="Q130" s="2">
        <f t="shared" si="966"/>
        <v>21</v>
      </c>
      <c r="R130" s="2">
        <f t="shared" si="967"/>
        <v>1</v>
      </c>
      <c r="S130" s="2">
        <f t="shared" si="968"/>
        <v>21</v>
      </c>
      <c r="T130" s="2"/>
      <c r="U130">
        <f t="shared" si="1027"/>
        <v>1</v>
      </c>
      <c r="V130">
        <f t="shared" si="970"/>
        <v>0</v>
      </c>
      <c r="W130">
        <f t="shared" si="971"/>
        <v>0</v>
      </c>
      <c r="X130">
        <f t="shared" si="972"/>
        <v>1</v>
      </c>
      <c r="Y130">
        <f t="shared" si="973"/>
        <v>0</v>
      </c>
      <c r="Z130">
        <f t="shared" si="974"/>
        <v>0</v>
      </c>
      <c r="AA130">
        <f t="shared" si="975"/>
        <v>0</v>
      </c>
      <c r="AB130">
        <f t="shared" si="976"/>
        <v>0</v>
      </c>
      <c r="AC130">
        <f t="shared" si="977"/>
        <v>0</v>
      </c>
      <c r="AD130">
        <f t="shared" si="978"/>
        <v>0</v>
      </c>
      <c r="AE130">
        <f t="shared" si="979"/>
        <v>0</v>
      </c>
      <c r="AG130" s="1">
        <f t="shared" si="1028"/>
        <v>0</v>
      </c>
      <c r="AH130" s="1">
        <f t="shared" si="1029"/>
        <v>0</v>
      </c>
      <c r="AI130" s="1">
        <f t="shared" si="1030"/>
        <v>1</v>
      </c>
      <c r="AJ130" s="1">
        <f t="shared" si="1031"/>
        <v>0</v>
      </c>
      <c r="AK130" s="27">
        <f t="shared" si="1032"/>
        <v>0</v>
      </c>
      <c r="AL130" s="27">
        <f t="shared" si="1033"/>
        <v>0</v>
      </c>
      <c r="AM130" s="27">
        <f t="shared" si="1034"/>
        <v>0</v>
      </c>
      <c r="AN130" s="27">
        <f t="shared" si="1035"/>
        <v>0</v>
      </c>
      <c r="AO130" s="27">
        <f t="shared" si="1036"/>
        <v>0</v>
      </c>
      <c r="AP130" s="27">
        <f t="shared" si="1037"/>
        <v>0</v>
      </c>
      <c r="AQ130" s="29">
        <f t="shared" si="1038"/>
        <v>21</v>
      </c>
      <c r="AR130">
        <f t="shared" si="1039"/>
        <v>0</v>
      </c>
      <c r="AS130">
        <f t="shared" si="1040"/>
        <v>0</v>
      </c>
      <c r="AT130">
        <f t="shared" si="1041"/>
        <v>21</v>
      </c>
      <c r="AU130">
        <f t="shared" si="1042"/>
        <v>0</v>
      </c>
      <c r="AV130">
        <f t="shared" si="1043"/>
        <v>0</v>
      </c>
      <c r="AW130">
        <f t="shared" si="1044"/>
        <v>0</v>
      </c>
      <c r="AX130">
        <f t="shared" si="1045"/>
        <v>0</v>
      </c>
      <c r="AY130">
        <f t="shared" si="1046"/>
        <v>0</v>
      </c>
      <c r="AZ130">
        <f t="shared" si="1047"/>
        <v>0</v>
      </c>
      <c r="BA130">
        <f t="shared" si="1048"/>
        <v>0</v>
      </c>
    </row>
    <row r="131" spans="1:53" x14ac:dyDescent="0.3">
      <c r="A131" t="str">
        <f t="shared" si="965"/>
        <v>SmageFinn</v>
      </c>
      <c r="B131" t="s">
        <v>331</v>
      </c>
      <c r="C131" t="s">
        <v>332</v>
      </c>
      <c r="E131" s="2" t="s">
        <v>283</v>
      </c>
      <c r="F131" s="2" t="s">
        <v>283</v>
      </c>
      <c r="G131" s="2" t="s">
        <v>283</v>
      </c>
      <c r="H131" s="2" t="s">
        <v>283</v>
      </c>
      <c r="I131" s="2">
        <v>18</v>
      </c>
      <c r="J131" s="2"/>
      <c r="K131" s="2"/>
      <c r="L131" s="2"/>
      <c r="M131" s="2"/>
      <c r="N131" s="2"/>
      <c r="O131" s="2"/>
      <c r="P131" s="2"/>
      <c r="Q131" s="2">
        <f t="shared" si="966"/>
        <v>18</v>
      </c>
      <c r="R131" s="2">
        <f t="shared" si="967"/>
        <v>1</v>
      </c>
      <c r="S131" s="2">
        <f t="shared" si="968"/>
        <v>18</v>
      </c>
      <c r="T131" s="2"/>
      <c r="U131">
        <f t="shared" ref="U131" si="1049">SUM(V131:AE131)</f>
        <v>1</v>
      </c>
      <c r="V131">
        <f t="shared" si="970"/>
        <v>0</v>
      </c>
      <c r="W131">
        <f t="shared" si="971"/>
        <v>0</v>
      </c>
      <c r="X131">
        <f t="shared" si="972"/>
        <v>0</v>
      </c>
      <c r="Y131">
        <f t="shared" si="973"/>
        <v>1</v>
      </c>
      <c r="Z131">
        <f t="shared" si="974"/>
        <v>0</v>
      </c>
      <c r="AA131">
        <f t="shared" si="975"/>
        <v>0</v>
      </c>
      <c r="AB131">
        <f t="shared" si="976"/>
        <v>0</v>
      </c>
      <c r="AC131">
        <f t="shared" si="977"/>
        <v>0</v>
      </c>
      <c r="AD131">
        <f t="shared" si="978"/>
        <v>0</v>
      </c>
      <c r="AE131">
        <f t="shared" si="979"/>
        <v>0</v>
      </c>
      <c r="AG131" s="1">
        <f t="shared" ref="AG131" si="1050">IF(V131&lt;9,+V131,8)</f>
        <v>0</v>
      </c>
      <c r="AH131" s="1">
        <f t="shared" ref="AH131" si="1051">IF((V131+W131)&lt;9,(+W131),8-AG131)</f>
        <v>0</v>
      </c>
      <c r="AI131" s="1">
        <f t="shared" ref="AI131" si="1052">IF((+V131+W131+X131)&lt;9,+X131,8-(AG131+AH131))</f>
        <v>0</v>
      </c>
      <c r="AJ131" s="1">
        <f t="shared" ref="AJ131" si="1053">IF((V131+W131+X131+Y131)&lt;9,Y131,8-(AG131+AH131+AI131))</f>
        <v>1</v>
      </c>
      <c r="AK131" s="27">
        <f t="shared" ref="AK131" si="1054">IF((V131+W131+X131+Y131+Z131)&lt;9,Z131,8-(AG131+AH131+AI131+AJ131))</f>
        <v>0</v>
      </c>
      <c r="AL131" s="27">
        <f t="shared" ref="AL131" si="1055">IF((V131+W131+X131+Y131+Z131+AA131)&lt;9,AA131,8-(AG131+AH131+AI131+AJ131+AK131))</f>
        <v>0</v>
      </c>
      <c r="AM131" s="27">
        <f t="shared" ref="AM131" si="1056">IF((V131+W131+X131+Y131+Z131+AA131+AB131)&lt;9,AB131,8-(AG131+AH131+AI131+AJ131+AK131+AL131))</f>
        <v>0</v>
      </c>
      <c r="AN131" s="27">
        <f t="shared" ref="AN131" si="1057">IF((V131+W131+X131+Y131+Z131+AA131+AB131+AC131)&lt;9,AC131,8-(AG131+AH131+AI131+AJ131+AK131+AL131+AM131))</f>
        <v>0</v>
      </c>
      <c r="AO131" s="27">
        <f t="shared" ref="AO131" si="1058">IF((V131+W131+X131+Y131+Z131+AA131+AB131+AC131+AD131)&lt;9,AD131,8-(AG131+AH131+AI131+AJ131+AK131+AL131+AM131+AN131))</f>
        <v>0</v>
      </c>
      <c r="AP131" s="27">
        <f t="shared" ref="AP131" si="1059">IF((V131+W131+X131+Y131+Z131+AA131+AB131+AC131+AD131+AE131)&lt;9,AE131,8-(AG131+AH131+AI131+AJ131+AK131+AL131+AM131+AN131+AO131))</f>
        <v>0</v>
      </c>
      <c r="AQ131" s="29">
        <f t="shared" ref="AQ131" si="1060">SUM(AR131:BA131)</f>
        <v>18</v>
      </c>
      <c r="AR131">
        <f t="shared" ref="AR131" si="1061">+AG131*AR$66</f>
        <v>0</v>
      </c>
      <c r="AS131">
        <f t="shared" ref="AS131" si="1062">+AH131*AS$66</f>
        <v>0</v>
      </c>
      <c r="AT131">
        <f t="shared" ref="AT131" si="1063">+AI131*AT$66</f>
        <v>0</v>
      </c>
      <c r="AU131">
        <f t="shared" ref="AU131" si="1064">+AJ131*AU$66</f>
        <v>18</v>
      </c>
      <c r="AV131">
        <f t="shared" ref="AV131" si="1065">+AK131*AV$66</f>
        <v>0</v>
      </c>
      <c r="AW131">
        <f t="shared" ref="AW131" si="1066">+AL131*AW$66</f>
        <v>0</v>
      </c>
      <c r="AX131">
        <f t="shared" ref="AX131" si="1067">+AM131*AX$66</f>
        <v>0</v>
      </c>
      <c r="AY131">
        <f t="shared" ref="AY131" si="1068">+AN131*AY$66</f>
        <v>0</v>
      </c>
      <c r="AZ131">
        <f t="shared" ref="AZ131" si="1069">+AO131*AZ$66</f>
        <v>0</v>
      </c>
      <c r="BA131">
        <f t="shared" ref="BA131" si="1070">+AP131*BA$66</f>
        <v>0</v>
      </c>
    </row>
    <row r="132" spans="1:53" x14ac:dyDescent="0.3">
      <c r="A132" t="str">
        <f t="shared" si="965"/>
        <v>KairysSkye</v>
      </c>
      <c r="B132" t="s">
        <v>329</v>
      </c>
      <c r="C132" t="s">
        <v>330</v>
      </c>
      <c r="E132" s="2" t="s">
        <v>283</v>
      </c>
      <c r="F132" s="2" t="s">
        <v>283</v>
      </c>
      <c r="G132" s="2" t="s">
        <v>283</v>
      </c>
      <c r="H132" s="2" t="s">
        <v>283</v>
      </c>
      <c r="I132" s="2">
        <v>18</v>
      </c>
      <c r="J132" s="2"/>
      <c r="K132" s="2"/>
      <c r="L132" s="2"/>
      <c r="M132" s="2"/>
      <c r="N132" s="2"/>
      <c r="O132" s="2"/>
      <c r="P132" s="2"/>
      <c r="Q132" s="2">
        <f t="shared" si="966"/>
        <v>18</v>
      </c>
      <c r="R132" s="2">
        <f t="shared" si="967"/>
        <v>1</v>
      </c>
      <c r="S132" s="2">
        <f t="shared" si="968"/>
        <v>18</v>
      </c>
      <c r="T132" s="2"/>
      <c r="U132">
        <f t="shared" ref="U132" si="1071">SUM(V132:AE132)</f>
        <v>1</v>
      </c>
      <c r="V132">
        <f t="shared" si="970"/>
        <v>0</v>
      </c>
      <c r="W132">
        <f t="shared" si="971"/>
        <v>0</v>
      </c>
      <c r="X132">
        <f t="shared" si="972"/>
        <v>0</v>
      </c>
      <c r="Y132">
        <f t="shared" si="973"/>
        <v>1</v>
      </c>
      <c r="Z132">
        <f t="shared" si="974"/>
        <v>0</v>
      </c>
      <c r="AA132">
        <f t="shared" si="975"/>
        <v>0</v>
      </c>
      <c r="AB132">
        <f t="shared" si="976"/>
        <v>0</v>
      </c>
      <c r="AC132">
        <f t="shared" si="977"/>
        <v>0</v>
      </c>
      <c r="AD132">
        <f t="shared" si="978"/>
        <v>0</v>
      </c>
      <c r="AE132">
        <f t="shared" si="979"/>
        <v>0</v>
      </c>
      <c r="AG132" s="1">
        <f t="shared" ref="AG132" si="1072">IF(V132&lt;9,+V132,8)</f>
        <v>0</v>
      </c>
      <c r="AH132" s="1">
        <f t="shared" ref="AH132" si="1073">IF((V132+W132)&lt;9,(+W132),8-AG132)</f>
        <v>0</v>
      </c>
      <c r="AI132" s="1">
        <f t="shared" ref="AI132" si="1074">IF((+V132+W132+X132)&lt;9,+X132,8-(AG132+AH132))</f>
        <v>0</v>
      </c>
      <c r="AJ132" s="1">
        <f t="shared" ref="AJ132" si="1075">IF((V132+W132+X132+Y132)&lt;9,Y132,8-(AG132+AH132+AI132))</f>
        <v>1</v>
      </c>
      <c r="AK132" s="27">
        <f t="shared" ref="AK132" si="1076">IF((V132+W132+X132+Y132+Z132)&lt;9,Z132,8-(AG132+AH132+AI132+AJ132))</f>
        <v>0</v>
      </c>
      <c r="AL132" s="27">
        <f t="shared" ref="AL132" si="1077">IF((V132+W132+X132+Y132+Z132+AA132)&lt;9,AA132,8-(AG132+AH132+AI132+AJ132+AK132))</f>
        <v>0</v>
      </c>
      <c r="AM132" s="27">
        <f t="shared" ref="AM132" si="1078">IF((V132+W132+X132+Y132+Z132+AA132+AB132)&lt;9,AB132,8-(AG132+AH132+AI132+AJ132+AK132+AL132))</f>
        <v>0</v>
      </c>
      <c r="AN132" s="27">
        <f t="shared" ref="AN132" si="1079">IF((V132+W132+X132+Y132+Z132+AA132+AB132+AC132)&lt;9,AC132,8-(AG132+AH132+AI132+AJ132+AK132+AL132+AM132))</f>
        <v>0</v>
      </c>
      <c r="AO132" s="27">
        <f t="shared" ref="AO132" si="1080">IF((V132+W132+X132+Y132+Z132+AA132+AB132+AC132+AD132)&lt;9,AD132,8-(AG132+AH132+AI132+AJ132+AK132+AL132+AM132+AN132))</f>
        <v>0</v>
      </c>
      <c r="AP132" s="27">
        <f t="shared" ref="AP132" si="1081">IF((V132+W132+X132+Y132+Z132+AA132+AB132+AC132+AD132+AE132)&lt;9,AE132,8-(AG132+AH132+AI132+AJ132+AK132+AL132+AM132+AN132+AO132))</f>
        <v>0</v>
      </c>
      <c r="AQ132" s="29">
        <f t="shared" ref="AQ132" si="1082">SUM(AR132:BA132)</f>
        <v>18</v>
      </c>
      <c r="AR132">
        <f t="shared" ref="AR132" si="1083">+AG132*AR$66</f>
        <v>0</v>
      </c>
      <c r="AS132">
        <f t="shared" ref="AS132" si="1084">+AH132*AS$66</f>
        <v>0</v>
      </c>
      <c r="AT132">
        <f t="shared" ref="AT132" si="1085">+AI132*AT$66</f>
        <v>0</v>
      </c>
      <c r="AU132">
        <f t="shared" ref="AU132" si="1086">+AJ132*AU$66</f>
        <v>18</v>
      </c>
      <c r="AV132">
        <f t="shared" ref="AV132" si="1087">+AK132*AV$66</f>
        <v>0</v>
      </c>
      <c r="AW132">
        <f t="shared" ref="AW132" si="1088">+AL132*AW$66</f>
        <v>0</v>
      </c>
      <c r="AX132">
        <f t="shared" ref="AX132" si="1089">+AM132*AX$66</f>
        <v>0</v>
      </c>
      <c r="AY132">
        <f t="shared" ref="AY132" si="1090">+AN132*AY$66</f>
        <v>0</v>
      </c>
      <c r="AZ132">
        <f t="shared" ref="AZ132" si="1091">+AO132*AZ$66</f>
        <v>0</v>
      </c>
      <c r="BA132">
        <f t="shared" ref="BA132" si="1092">+AP132*BA$66</f>
        <v>0</v>
      </c>
    </row>
    <row r="133" spans="1:53" x14ac:dyDescent="0.3">
      <c r="A133" t="str">
        <f t="shared" si="965"/>
        <v>SprangerMacKenzie</v>
      </c>
      <c r="B133" t="s">
        <v>300</v>
      </c>
      <c r="C133" t="s">
        <v>333</v>
      </c>
      <c r="E133" s="2" t="s">
        <v>283</v>
      </c>
      <c r="F133" s="2" t="s">
        <v>283</v>
      </c>
      <c r="G133" s="2" t="s">
        <v>283</v>
      </c>
      <c r="H133" s="2" t="s">
        <v>283</v>
      </c>
      <c r="I133" s="2">
        <v>16</v>
      </c>
      <c r="J133" s="2"/>
      <c r="K133" s="2"/>
      <c r="L133" s="2"/>
      <c r="M133" s="2"/>
      <c r="N133" s="2"/>
      <c r="O133" s="2"/>
      <c r="P133" s="2"/>
      <c r="Q133" s="2">
        <f t="shared" si="966"/>
        <v>16</v>
      </c>
      <c r="R133" s="2">
        <f t="shared" si="967"/>
        <v>1</v>
      </c>
      <c r="S133" s="2">
        <f t="shared" si="968"/>
        <v>16</v>
      </c>
      <c r="T133" s="2"/>
      <c r="U133">
        <f t="shared" si="994"/>
        <v>1</v>
      </c>
      <c r="V133">
        <f t="shared" si="970"/>
        <v>0</v>
      </c>
      <c r="W133">
        <f t="shared" si="971"/>
        <v>0</v>
      </c>
      <c r="X133">
        <f t="shared" si="972"/>
        <v>0</v>
      </c>
      <c r="Y133">
        <f t="shared" si="973"/>
        <v>0</v>
      </c>
      <c r="Z133">
        <f t="shared" si="974"/>
        <v>1</v>
      </c>
      <c r="AA133">
        <f t="shared" si="975"/>
        <v>0</v>
      </c>
      <c r="AB133">
        <f t="shared" si="976"/>
        <v>0</v>
      </c>
      <c r="AC133">
        <f t="shared" si="977"/>
        <v>0</v>
      </c>
      <c r="AD133">
        <f t="shared" si="978"/>
        <v>0</v>
      </c>
      <c r="AE133">
        <f t="shared" si="979"/>
        <v>0</v>
      </c>
      <c r="AG133" s="1">
        <f t="shared" si="995"/>
        <v>0</v>
      </c>
      <c r="AH133" s="1">
        <f t="shared" si="996"/>
        <v>0</v>
      </c>
      <c r="AI133" s="1">
        <f t="shared" si="992"/>
        <v>0</v>
      </c>
      <c r="AJ133" s="1">
        <f t="shared" si="997"/>
        <v>0</v>
      </c>
      <c r="AK133" s="27">
        <f t="shared" si="998"/>
        <v>1</v>
      </c>
      <c r="AL133" s="27">
        <f t="shared" si="999"/>
        <v>0</v>
      </c>
      <c r="AM133" s="27">
        <f t="shared" si="1000"/>
        <v>0</v>
      </c>
      <c r="AN133" s="27">
        <f t="shared" si="1001"/>
        <v>0</v>
      </c>
      <c r="AO133" s="27">
        <f t="shared" si="1002"/>
        <v>0</v>
      </c>
      <c r="AP133" s="27">
        <f t="shared" si="1003"/>
        <v>0</v>
      </c>
      <c r="AQ133" s="29">
        <f t="shared" si="1004"/>
        <v>16</v>
      </c>
      <c r="AR133">
        <f t="shared" si="993"/>
        <v>0</v>
      </c>
      <c r="AS133">
        <f t="shared" si="991"/>
        <v>0</v>
      </c>
      <c r="AT133">
        <f t="shared" si="991"/>
        <v>0</v>
      </c>
      <c r="AU133">
        <f t="shared" si="991"/>
        <v>0</v>
      </c>
      <c r="AV133">
        <f t="shared" si="991"/>
        <v>16</v>
      </c>
      <c r="AW133">
        <f t="shared" si="991"/>
        <v>0</v>
      </c>
      <c r="AX133">
        <f t="shared" si="991"/>
        <v>0</v>
      </c>
      <c r="AY133">
        <f t="shared" si="991"/>
        <v>0</v>
      </c>
      <c r="AZ133">
        <f t="shared" si="991"/>
        <v>0</v>
      </c>
      <c r="BA133">
        <f t="shared" si="991"/>
        <v>0</v>
      </c>
    </row>
    <row r="134" spans="1:53" x14ac:dyDescent="0.3">
      <c r="A134" t="str">
        <f t="shared" si="965"/>
        <v>KnightReagan</v>
      </c>
      <c r="B134" t="s">
        <v>296</v>
      </c>
      <c r="C134" t="s">
        <v>298</v>
      </c>
      <c r="E134" s="2" t="s">
        <v>283</v>
      </c>
      <c r="F134" s="2">
        <v>15</v>
      </c>
      <c r="G134" s="2" t="s">
        <v>283</v>
      </c>
      <c r="H134" s="2" t="s">
        <v>283</v>
      </c>
      <c r="I134" s="2" t="s">
        <v>283</v>
      </c>
      <c r="J134" s="2"/>
      <c r="K134" s="2"/>
      <c r="L134" s="2"/>
      <c r="M134" s="2"/>
      <c r="N134" s="2"/>
      <c r="O134" s="2"/>
      <c r="P134" s="2"/>
      <c r="Q134" s="2">
        <f t="shared" si="966"/>
        <v>15</v>
      </c>
      <c r="R134" s="2">
        <f t="shared" si="967"/>
        <v>1</v>
      </c>
      <c r="S134" s="2">
        <f t="shared" si="968"/>
        <v>15</v>
      </c>
      <c r="T134" s="2"/>
      <c r="U134">
        <f t="shared" si="994"/>
        <v>1</v>
      </c>
      <c r="V134">
        <f t="shared" si="970"/>
        <v>0</v>
      </c>
      <c r="W134">
        <f t="shared" si="971"/>
        <v>0</v>
      </c>
      <c r="X134">
        <f t="shared" si="972"/>
        <v>0</v>
      </c>
      <c r="Y134">
        <f t="shared" si="973"/>
        <v>0</v>
      </c>
      <c r="Z134">
        <f t="shared" si="974"/>
        <v>0</v>
      </c>
      <c r="AA134">
        <f t="shared" si="975"/>
        <v>1</v>
      </c>
      <c r="AB134">
        <f t="shared" si="976"/>
        <v>0</v>
      </c>
      <c r="AC134">
        <f t="shared" si="977"/>
        <v>0</v>
      </c>
      <c r="AD134">
        <f t="shared" si="978"/>
        <v>0</v>
      </c>
      <c r="AE134">
        <f t="shared" si="979"/>
        <v>0</v>
      </c>
      <c r="AG134" s="1">
        <f t="shared" si="995"/>
        <v>0</v>
      </c>
      <c r="AH134" s="1">
        <f t="shared" si="996"/>
        <v>0</v>
      </c>
      <c r="AI134" s="1">
        <f t="shared" si="992"/>
        <v>0</v>
      </c>
      <c r="AJ134" s="1">
        <f t="shared" si="997"/>
        <v>0</v>
      </c>
      <c r="AK134" s="27">
        <f t="shared" si="998"/>
        <v>0</v>
      </c>
      <c r="AL134" s="27">
        <f t="shared" si="999"/>
        <v>1</v>
      </c>
      <c r="AM134" s="27">
        <f t="shared" si="1000"/>
        <v>0</v>
      </c>
      <c r="AN134" s="27">
        <f t="shared" si="1001"/>
        <v>0</v>
      </c>
      <c r="AO134" s="27">
        <f t="shared" si="1002"/>
        <v>0</v>
      </c>
      <c r="AP134" s="27">
        <f t="shared" si="1003"/>
        <v>0</v>
      </c>
      <c r="AQ134" s="29">
        <f t="shared" si="1004"/>
        <v>15</v>
      </c>
      <c r="AR134">
        <f t="shared" si="993"/>
        <v>0</v>
      </c>
      <c r="AS134">
        <f t="shared" si="991"/>
        <v>0</v>
      </c>
      <c r="AT134">
        <f t="shared" si="991"/>
        <v>0</v>
      </c>
      <c r="AU134">
        <f t="shared" si="991"/>
        <v>0</v>
      </c>
      <c r="AV134">
        <f t="shared" si="991"/>
        <v>0</v>
      </c>
      <c r="AW134">
        <f t="shared" si="991"/>
        <v>15</v>
      </c>
      <c r="AX134">
        <f t="shared" si="991"/>
        <v>0</v>
      </c>
      <c r="AY134">
        <f t="shared" si="991"/>
        <v>0</v>
      </c>
      <c r="AZ134">
        <f t="shared" si="991"/>
        <v>0</v>
      </c>
      <c r="BA134">
        <f t="shared" si="991"/>
        <v>0</v>
      </c>
    </row>
    <row r="135" spans="1:53" x14ac:dyDescent="0.3">
      <c r="A135" t="str">
        <f t="shared" si="965"/>
        <v>WehnerAnna</v>
      </c>
      <c r="B135" t="s">
        <v>34</v>
      </c>
      <c r="C135" t="s">
        <v>249</v>
      </c>
      <c r="E135" s="2" t="s">
        <v>282</v>
      </c>
      <c r="F135" s="2">
        <v>13</v>
      </c>
      <c r="G135" s="2" t="s">
        <v>283</v>
      </c>
      <c r="H135" s="2" t="s">
        <v>283</v>
      </c>
      <c r="I135" s="2" t="s">
        <v>283</v>
      </c>
      <c r="J135" s="2"/>
      <c r="K135" s="2"/>
      <c r="L135" s="2"/>
      <c r="M135" s="2"/>
      <c r="N135" s="2"/>
      <c r="O135" s="2"/>
      <c r="P135" s="2"/>
      <c r="Q135" s="2">
        <f t="shared" si="966"/>
        <v>13</v>
      </c>
      <c r="R135" s="2">
        <f t="shared" si="967"/>
        <v>1</v>
      </c>
      <c r="S135" s="2">
        <f t="shared" si="968"/>
        <v>13</v>
      </c>
      <c r="T135" s="2"/>
      <c r="U135">
        <f t="shared" ref="U135" si="1093">SUM(V135:AE135)</f>
        <v>1</v>
      </c>
      <c r="V135">
        <f t="shared" si="970"/>
        <v>0</v>
      </c>
      <c r="W135">
        <f t="shared" si="971"/>
        <v>0</v>
      </c>
      <c r="X135">
        <f t="shared" si="972"/>
        <v>0</v>
      </c>
      <c r="Y135">
        <f t="shared" si="973"/>
        <v>0</v>
      </c>
      <c r="Z135">
        <f t="shared" si="974"/>
        <v>0</v>
      </c>
      <c r="AA135">
        <f t="shared" si="975"/>
        <v>0</v>
      </c>
      <c r="AB135">
        <f t="shared" si="976"/>
        <v>0</v>
      </c>
      <c r="AC135">
        <f t="shared" si="977"/>
        <v>1</v>
      </c>
      <c r="AD135">
        <f t="shared" si="978"/>
        <v>0</v>
      </c>
      <c r="AE135">
        <f t="shared" si="979"/>
        <v>0</v>
      </c>
      <c r="AG135" s="1">
        <f t="shared" ref="AG135" si="1094">IF(V135&lt;9,+V135,8)</f>
        <v>0</v>
      </c>
      <c r="AH135" s="1">
        <f t="shared" ref="AH135" si="1095">IF((V135+W135)&lt;9,(+W135),8-AG135)</f>
        <v>0</v>
      </c>
      <c r="AI135" s="1">
        <f t="shared" ref="AI135" si="1096">IF((+V135+W135+X135)&lt;9,+X135,8-(AG135+AH135))</f>
        <v>0</v>
      </c>
      <c r="AJ135" s="1">
        <f t="shared" ref="AJ135" si="1097">IF((V135+W135+X135+Y135)&lt;9,Y135,8-(AG135+AH135+AI135))</f>
        <v>0</v>
      </c>
      <c r="AK135" s="27">
        <f t="shared" ref="AK135" si="1098">IF((V135+W135+X135+Y135+Z135)&lt;9,Z135,8-(AG135+AH135+AI135+AJ135))</f>
        <v>0</v>
      </c>
      <c r="AL135" s="27">
        <f t="shared" ref="AL135" si="1099">IF((V135+W135+X135+Y135+Z135+AA135)&lt;9,AA135,8-(AG135+AH135+AI135+AJ135+AK135))</f>
        <v>0</v>
      </c>
      <c r="AM135" s="27">
        <f t="shared" ref="AM135" si="1100">IF((V135+W135+X135+Y135+Z135+AA135+AB135)&lt;9,AB135,8-(AG135+AH135+AI135+AJ135+AK135+AL135))</f>
        <v>0</v>
      </c>
      <c r="AN135" s="27">
        <f t="shared" ref="AN135" si="1101">IF((V135+W135+X135+Y135+Z135+AA135+AB135+AC135)&lt;9,AC135,8-(AG135+AH135+AI135+AJ135+AK135+AL135+AM135))</f>
        <v>1</v>
      </c>
      <c r="AO135" s="27">
        <f t="shared" ref="AO135" si="1102">IF((V135+W135+X135+Y135+Z135+AA135+AB135+AC135+AD135)&lt;9,AD135,8-(AG135+AH135+AI135+AJ135+AK135+AL135+AM135+AN135))</f>
        <v>0</v>
      </c>
      <c r="AP135" s="27">
        <f t="shared" ref="AP135" si="1103">IF((V135+W135+X135+Y135+Z135+AA135+AB135+AC135+AD135+AE135)&lt;9,AE135,8-(AG135+AH135+AI135+AJ135+AK135+AL135+AM135+AN135+AO135))</f>
        <v>0</v>
      </c>
      <c r="AQ135" s="29">
        <f t="shared" ref="AQ135" si="1104">SUM(AR135:BA135)</f>
        <v>13</v>
      </c>
      <c r="AR135">
        <f t="shared" ref="AR135" si="1105">+AG135*AR$66</f>
        <v>0</v>
      </c>
      <c r="AS135">
        <f t="shared" ref="AS135" si="1106">+AH135*AS$66</f>
        <v>0</v>
      </c>
      <c r="AT135">
        <f t="shared" ref="AT135" si="1107">+AI135*AT$66</f>
        <v>0</v>
      </c>
      <c r="AU135">
        <f t="shared" ref="AU135" si="1108">+AJ135*AU$66</f>
        <v>0</v>
      </c>
      <c r="AV135">
        <f t="shared" ref="AV135" si="1109">+AK135*AV$66</f>
        <v>0</v>
      </c>
      <c r="AW135">
        <f t="shared" ref="AW135" si="1110">+AL135*AW$66</f>
        <v>0</v>
      </c>
      <c r="AX135">
        <f t="shared" ref="AX135" si="1111">+AM135*AX$66</f>
        <v>0</v>
      </c>
      <c r="AY135">
        <f t="shared" ref="AY135" si="1112">+AN135*AY$66</f>
        <v>13</v>
      </c>
      <c r="AZ135">
        <f t="shared" ref="AZ135" si="1113">+AO135*AZ$66</f>
        <v>0</v>
      </c>
      <c r="BA135">
        <f t="shared" ref="BA135" si="1114">+AP135*BA$66</f>
        <v>0</v>
      </c>
    </row>
    <row r="136" spans="1:53" hidden="1" x14ac:dyDescent="0.3">
      <c r="A136" t="str">
        <f t="shared" si="965"/>
        <v>FirchauMax</v>
      </c>
      <c r="B136" t="s">
        <v>235</v>
      </c>
      <c r="C136" t="s">
        <v>236</v>
      </c>
      <c r="E136" s="2" t="s">
        <v>283</v>
      </c>
      <c r="F136" s="2" t="s">
        <v>283</v>
      </c>
      <c r="G136" s="2" t="s">
        <v>283</v>
      </c>
      <c r="H136" s="2" t="s">
        <v>283</v>
      </c>
      <c r="I136" s="2" t="s">
        <v>283</v>
      </c>
      <c r="J136" s="2"/>
      <c r="K136" s="2"/>
      <c r="L136" s="2"/>
      <c r="M136" s="2"/>
      <c r="N136" s="2"/>
      <c r="O136" s="2"/>
      <c r="P136" s="2"/>
      <c r="Q136" s="2">
        <f t="shared" si="966"/>
        <v>0</v>
      </c>
      <c r="R136" s="2">
        <f t="shared" si="967"/>
        <v>0</v>
      </c>
      <c r="S136" s="2">
        <f t="shared" si="968"/>
        <v>0</v>
      </c>
      <c r="T136" s="2"/>
      <c r="U136">
        <f t="shared" ref="U136:U137" si="1115">SUM(V136:AE136)</f>
        <v>0</v>
      </c>
      <c r="V136">
        <f t="shared" si="970"/>
        <v>0</v>
      </c>
      <c r="W136">
        <f t="shared" si="971"/>
        <v>0</v>
      </c>
      <c r="X136">
        <f t="shared" si="972"/>
        <v>0</v>
      </c>
      <c r="Y136">
        <f t="shared" si="973"/>
        <v>0</v>
      </c>
      <c r="Z136">
        <f t="shared" si="974"/>
        <v>0</v>
      </c>
      <c r="AA136">
        <f t="shared" si="975"/>
        <v>0</v>
      </c>
      <c r="AB136">
        <f t="shared" si="976"/>
        <v>0</v>
      </c>
      <c r="AC136">
        <f t="shared" si="977"/>
        <v>0</v>
      </c>
      <c r="AD136">
        <f t="shared" si="978"/>
        <v>0</v>
      </c>
      <c r="AE136">
        <f t="shared" si="979"/>
        <v>0</v>
      </c>
      <c r="AG136" s="1">
        <f t="shared" ref="AG136:AG137" si="1116">IF(V136&lt;9,+V136,8)</f>
        <v>0</v>
      </c>
      <c r="AH136" s="1">
        <f t="shared" ref="AH136:AH137" si="1117">IF((V136+W136)&lt;9,(+W136),8-AG136)</f>
        <v>0</v>
      </c>
      <c r="AI136" s="1">
        <f t="shared" ref="AI136:AI137" si="1118">IF((+V136+W136+X136)&lt;9,+X136,8-(AG136+AH136))</f>
        <v>0</v>
      </c>
      <c r="AJ136" s="1">
        <f t="shared" ref="AJ136:AJ137" si="1119">IF((V136+W136+X136+Y136)&lt;9,Y136,8-(AG136+AH136+AI136))</f>
        <v>0</v>
      </c>
      <c r="AK136" s="27">
        <f t="shared" ref="AK136:AK137" si="1120">IF((V136+W136+X136+Y136+Z136)&lt;9,Z136,8-(AG136+AH136+AI136+AJ136))</f>
        <v>0</v>
      </c>
      <c r="AL136" s="27">
        <f t="shared" ref="AL136:AL137" si="1121">IF((V136+W136+X136+Y136+Z136+AA136)&lt;9,AA136,8-(AG136+AH136+AI136+AJ136+AK136))</f>
        <v>0</v>
      </c>
      <c r="AM136" s="27">
        <f t="shared" ref="AM136:AM137" si="1122">IF((V136+W136+X136+Y136+Z136+AA136+AB136)&lt;9,AB136,8-(AG136+AH136+AI136+AJ136+AK136+AL136))</f>
        <v>0</v>
      </c>
      <c r="AN136" s="27">
        <f t="shared" ref="AN136:AN137" si="1123">IF((V136+W136+X136+Y136+Z136+AA136+AB136+AC136)&lt;9,AC136,8-(AG136+AH136+AI136+AJ136+AK136+AL136+AM136))</f>
        <v>0</v>
      </c>
      <c r="AO136" s="27">
        <f t="shared" ref="AO136:AO137" si="1124">IF((V136+W136+X136+Y136+Z136+AA136+AB136+AC136+AD136)&lt;9,AD136,8-(AG136+AH136+AI136+AJ136+AK136+AL136+AM136+AN136))</f>
        <v>0</v>
      </c>
      <c r="AP136" s="27">
        <f t="shared" ref="AP136:AP137" si="1125">IF((V136+W136+X136+Y136+Z136+AA136+AB136+AC136+AD136+AE136)&lt;9,AE136,8-(AG136+AH136+AI136+AJ136+AK136+AL136+AM136+AN136+AO136))</f>
        <v>0</v>
      </c>
      <c r="AQ136" s="29">
        <f t="shared" ref="AQ136:AQ137" si="1126">SUM(AR136:BA136)</f>
        <v>0</v>
      </c>
      <c r="AR136">
        <f t="shared" ref="AR136:AR137" si="1127">+AG136*AR$66</f>
        <v>0</v>
      </c>
      <c r="AS136">
        <f t="shared" ref="AS136:AS137" si="1128">+AH136*AS$66</f>
        <v>0</v>
      </c>
      <c r="AT136">
        <f t="shared" ref="AT136:AT137" si="1129">+AI136*AT$66</f>
        <v>0</v>
      </c>
      <c r="AU136">
        <f t="shared" ref="AU136:AU137" si="1130">+AJ136*AU$66</f>
        <v>0</v>
      </c>
      <c r="AV136">
        <f t="shared" ref="AV136:AV137" si="1131">+AK136*AV$66</f>
        <v>0</v>
      </c>
      <c r="AW136">
        <f t="shared" ref="AW136:AW137" si="1132">+AL136*AW$66</f>
        <v>0</v>
      </c>
      <c r="AX136">
        <f t="shared" ref="AX136:AX137" si="1133">+AM136*AX$66</f>
        <v>0</v>
      </c>
      <c r="AY136">
        <f t="shared" ref="AY136:AY137" si="1134">+AN136*AY$66</f>
        <v>0</v>
      </c>
      <c r="AZ136">
        <f t="shared" ref="AZ136:AZ137" si="1135">+AO136*AZ$66</f>
        <v>0</v>
      </c>
      <c r="BA136">
        <f t="shared" ref="BA136:BA137" si="1136">+AP136*BA$66</f>
        <v>0</v>
      </c>
    </row>
    <row r="137" spans="1:53" hidden="1" x14ac:dyDescent="0.3">
      <c r="A137" t="str">
        <f t="shared" si="965"/>
        <v>HowardCora</v>
      </c>
      <c r="B137" t="s">
        <v>46</v>
      </c>
      <c r="C137" t="s">
        <v>208</v>
      </c>
      <c r="E137" s="2" t="s">
        <v>283</v>
      </c>
      <c r="F137" s="2" t="s">
        <v>283</v>
      </c>
      <c r="G137" s="2" t="s">
        <v>283</v>
      </c>
      <c r="H137" s="2" t="s">
        <v>283</v>
      </c>
      <c r="I137" s="2" t="s">
        <v>283</v>
      </c>
      <c r="J137" s="2"/>
      <c r="K137" s="2"/>
      <c r="L137" s="2"/>
      <c r="M137" s="2"/>
      <c r="N137" s="2"/>
      <c r="O137" s="2"/>
      <c r="P137" s="2"/>
      <c r="Q137" s="2">
        <f t="shared" si="966"/>
        <v>0</v>
      </c>
      <c r="R137" s="2">
        <f t="shared" si="967"/>
        <v>0</v>
      </c>
      <c r="S137" s="2">
        <f t="shared" si="968"/>
        <v>0</v>
      </c>
      <c r="T137" s="2"/>
      <c r="U137">
        <f t="shared" si="1115"/>
        <v>0</v>
      </c>
      <c r="V137">
        <f t="shared" si="970"/>
        <v>0</v>
      </c>
      <c r="W137">
        <f t="shared" si="971"/>
        <v>0</v>
      </c>
      <c r="X137">
        <f t="shared" si="972"/>
        <v>0</v>
      </c>
      <c r="Y137">
        <f t="shared" si="973"/>
        <v>0</v>
      </c>
      <c r="Z137">
        <f t="shared" si="974"/>
        <v>0</v>
      </c>
      <c r="AA137">
        <f t="shared" si="975"/>
        <v>0</v>
      </c>
      <c r="AB137">
        <f t="shared" si="976"/>
        <v>0</v>
      </c>
      <c r="AC137">
        <f t="shared" si="977"/>
        <v>0</v>
      </c>
      <c r="AD137">
        <f t="shared" si="978"/>
        <v>0</v>
      </c>
      <c r="AE137">
        <f t="shared" si="979"/>
        <v>0</v>
      </c>
      <c r="AG137" s="1">
        <f t="shared" si="1116"/>
        <v>0</v>
      </c>
      <c r="AH137" s="1">
        <f t="shared" si="1117"/>
        <v>0</v>
      </c>
      <c r="AI137" s="1">
        <f t="shared" si="1118"/>
        <v>0</v>
      </c>
      <c r="AJ137" s="1">
        <f t="shared" si="1119"/>
        <v>0</v>
      </c>
      <c r="AK137" s="27">
        <f t="shared" si="1120"/>
        <v>0</v>
      </c>
      <c r="AL137" s="27">
        <f t="shared" si="1121"/>
        <v>0</v>
      </c>
      <c r="AM137" s="27">
        <f t="shared" si="1122"/>
        <v>0</v>
      </c>
      <c r="AN137" s="27">
        <f t="shared" si="1123"/>
        <v>0</v>
      </c>
      <c r="AO137" s="27">
        <f t="shared" si="1124"/>
        <v>0</v>
      </c>
      <c r="AP137" s="27">
        <f t="shared" si="1125"/>
        <v>0</v>
      </c>
      <c r="AQ137" s="29">
        <f t="shared" si="1126"/>
        <v>0</v>
      </c>
      <c r="AR137">
        <f t="shared" si="1127"/>
        <v>0</v>
      </c>
      <c r="AS137">
        <f t="shared" si="1128"/>
        <v>0</v>
      </c>
      <c r="AT137">
        <f t="shared" si="1129"/>
        <v>0</v>
      </c>
      <c r="AU137">
        <f t="shared" si="1130"/>
        <v>0</v>
      </c>
      <c r="AV137">
        <f t="shared" si="1131"/>
        <v>0</v>
      </c>
      <c r="AW137">
        <f t="shared" si="1132"/>
        <v>0</v>
      </c>
      <c r="AX137">
        <f t="shared" si="1133"/>
        <v>0</v>
      </c>
      <c r="AY137">
        <f t="shared" si="1134"/>
        <v>0</v>
      </c>
      <c r="AZ137">
        <f t="shared" si="1135"/>
        <v>0</v>
      </c>
      <c r="BA137">
        <f t="shared" si="1136"/>
        <v>0</v>
      </c>
    </row>
    <row r="138" spans="1:53" hidden="1" x14ac:dyDescent="0.3">
      <c r="A138" t="str">
        <f t="shared" si="965"/>
        <v>HowardZane</v>
      </c>
      <c r="B138" t="s">
        <v>46</v>
      </c>
      <c r="C138" t="s">
        <v>211</v>
      </c>
      <c r="E138" s="2" t="s">
        <v>283</v>
      </c>
      <c r="F138" s="2" t="s">
        <v>283</v>
      </c>
      <c r="G138" s="2" t="s">
        <v>283</v>
      </c>
      <c r="H138" s="2" t="s">
        <v>283</v>
      </c>
      <c r="I138" s="2" t="s">
        <v>283</v>
      </c>
      <c r="J138" s="2"/>
      <c r="K138" s="2"/>
      <c r="L138" s="2"/>
      <c r="M138" s="2"/>
      <c r="N138" s="2"/>
      <c r="O138" s="2"/>
      <c r="P138" s="2"/>
      <c r="Q138" s="2">
        <f t="shared" si="966"/>
        <v>0</v>
      </c>
      <c r="R138" s="2">
        <f t="shared" si="967"/>
        <v>0</v>
      </c>
      <c r="S138" s="2">
        <f t="shared" si="968"/>
        <v>0</v>
      </c>
      <c r="T138" s="2"/>
      <c r="U138">
        <f t="shared" ref="U138" si="1137">SUM(V138:AE138)</f>
        <v>0</v>
      </c>
      <c r="V138">
        <f t="shared" si="970"/>
        <v>0</v>
      </c>
      <c r="W138">
        <f t="shared" si="971"/>
        <v>0</v>
      </c>
      <c r="X138">
        <f t="shared" si="972"/>
        <v>0</v>
      </c>
      <c r="Y138">
        <f t="shared" si="973"/>
        <v>0</v>
      </c>
      <c r="Z138">
        <f t="shared" si="974"/>
        <v>0</v>
      </c>
      <c r="AA138">
        <f t="shared" si="975"/>
        <v>0</v>
      </c>
      <c r="AB138">
        <f t="shared" si="976"/>
        <v>0</v>
      </c>
      <c r="AC138">
        <f t="shared" si="977"/>
        <v>0</v>
      </c>
      <c r="AD138">
        <f t="shared" si="978"/>
        <v>0</v>
      </c>
      <c r="AE138">
        <f t="shared" si="979"/>
        <v>0</v>
      </c>
      <c r="AG138" s="1">
        <f t="shared" ref="AG138" si="1138">IF(V138&lt;9,+V138,8)</f>
        <v>0</v>
      </c>
      <c r="AH138" s="1">
        <f t="shared" ref="AH138" si="1139">IF((V138+W138)&lt;9,(+W138),8-AG138)</f>
        <v>0</v>
      </c>
      <c r="AI138" s="1">
        <f t="shared" ref="AI138" si="1140">IF((+V138+W138+X138)&lt;9,+X138,8-(AG138+AH138))</f>
        <v>0</v>
      </c>
      <c r="AJ138" s="1">
        <f t="shared" ref="AJ138" si="1141">IF((V138+W138+X138+Y138)&lt;9,Y138,8-(AG138+AH138+AI138))</f>
        <v>0</v>
      </c>
      <c r="AK138" s="27">
        <f t="shared" ref="AK138" si="1142">IF((V138+W138+X138+Y138+Z138)&lt;9,Z138,8-(AG138+AH138+AI138+AJ138))</f>
        <v>0</v>
      </c>
      <c r="AL138" s="27">
        <f t="shared" ref="AL138" si="1143">IF((V138+W138+X138+Y138+Z138+AA138)&lt;9,AA138,8-(AG138+AH138+AI138+AJ138+AK138))</f>
        <v>0</v>
      </c>
      <c r="AM138" s="27">
        <f t="shared" ref="AM138" si="1144">IF((V138+W138+X138+Y138+Z138+AA138+AB138)&lt;9,AB138,8-(AG138+AH138+AI138+AJ138+AK138+AL138))</f>
        <v>0</v>
      </c>
      <c r="AN138" s="27">
        <f t="shared" ref="AN138" si="1145">IF((V138+W138+X138+Y138+Z138+AA138+AB138+AC138)&lt;9,AC138,8-(AG138+AH138+AI138+AJ138+AK138+AL138+AM138))</f>
        <v>0</v>
      </c>
      <c r="AO138" s="27">
        <f t="shared" ref="AO138" si="1146">IF((V138+W138+X138+Y138+Z138+AA138+AB138+AC138+AD138)&lt;9,AD138,8-(AG138+AH138+AI138+AJ138+AK138+AL138+AM138+AN138))</f>
        <v>0</v>
      </c>
      <c r="AP138" s="27">
        <f t="shared" ref="AP138" si="1147">IF((V138+W138+X138+Y138+Z138+AA138+AB138+AC138+AD138+AE138)&lt;9,AE138,8-(AG138+AH138+AI138+AJ138+AK138+AL138+AM138+AN138+AO138))</f>
        <v>0</v>
      </c>
      <c r="AQ138" s="29">
        <f t="shared" ref="AQ138" si="1148">SUM(AR138:BA138)</f>
        <v>0</v>
      </c>
      <c r="AR138">
        <f t="shared" ref="AR138" si="1149">+AG138*AR$66</f>
        <v>0</v>
      </c>
      <c r="AS138">
        <f t="shared" ref="AS138" si="1150">+AH138*AS$66</f>
        <v>0</v>
      </c>
      <c r="AT138">
        <f t="shared" ref="AT138" si="1151">+AI138*AT$66</f>
        <v>0</v>
      </c>
      <c r="AU138">
        <f t="shared" ref="AU138" si="1152">+AJ138*AU$66</f>
        <v>0</v>
      </c>
      <c r="AV138">
        <f t="shared" ref="AV138" si="1153">+AK138*AV$66</f>
        <v>0</v>
      </c>
      <c r="AW138">
        <f t="shared" ref="AW138" si="1154">+AL138*AW$66</f>
        <v>0</v>
      </c>
      <c r="AX138">
        <f t="shared" ref="AX138" si="1155">+AM138*AX$66</f>
        <v>0</v>
      </c>
      <c r="AY138">
        <f t="shared" ref="AY138" si="1156">+AN138*AY$66</f>
        <v>0</v>
      </c>
      <c r="AZ138">
        <f t="shared" ref="AZ138" si="1157">+AO138*AZ$66</f>
        <v>0</v>
      </c>
      <c r="BA138">
        <f t="shared" ref="BA138" si="1158">+AP138*BA$66</f>
        <v>0</v>
      </c>
    </row>
    <row r="139" spans="1:53" x14ac:dyDescent="0.3">
      <c r="A139" t="str">
        <f t="shared" si="965"/>
        <v/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>
        <f t="shared" ref="Q139" si="1159">+AQ139</f>
        <v>0</v>
      </c>
      <c r="R139" s="2">
        <f t="shared" ref="R139" si="1160">COUNT(E139:P139)</f>
        <v>0</v>
      </c>
      <c r="S139" s="2">
        <f t="shared" ref="S139" si="1161">SUM(E139:P139)</f>
        <v>0</v>
      </c>
      <c r="T139" s="2"/>
      <c r="U139">
        <f t="shared" ref="U139" si="1162">SUM(V139:AE139)</f>
        <v>0</v>
      </c>
      <c r="V139">
        <f t="shared" si="970"/>
        <v>0</v>
      </c>
      <c r="W139">
        <f t="shared" si="971"/>
        <v>0</v>
      </c>
      <c r="X139">
        <f t="shared" si="972"/>
        <v>0</v>
      </c>
      <c r="Y139">
        <f t="shared" si="973"/>
        <v>0</v>
      </c>
      <c r="Z139">
        <f t="shared" si="974"/>
        <v>0</v>
      </c>
      <c r="AA139">
        <f t="shared" si="975"/>
        <v>0</v>
      </c>
      <c r="AB139">
        <f t="shared" si="976"/>
        <v>0</v>
      </c>
      <c r="AC139">
        <f t="shared" si="977"/>
        <v>0</v>
      </c>
      <c r="AD139">
        <f t="shared" si="978"/>
        <v>0</v>
      </c>
      <c r="AE139">
        <f t="shared" si="979"/>
        <v>0</v>
      </c>
      <c r="AG139" s="1">
        <f t="shared" ref="AG139" si="1163">IF(V139&lt;9,+V139,8)</f>
        <v>0</v>
      </c>
      <c r="AH139" s="1">
        <f t="shared" ref="AH139" si="1164">IF((V139+W139)&lt;9,(+W139),8-AG139)</f>
        <v>0</v>
      </c>
      <c r="AI139" s="1">
        <f t="shared" ref="AI139" si="1165">IF((+V139+W139+X139)&lt;9,+X139,8-(AG139+AH139))</f>
        <v>0</v>
      </c>
      <c r="AJ139" s="1">
        <f t="shared" ref="AJ139" si="1166">IF((V139+W139+X139+Y139)&lt;9,Y139,8-(AG139+AH139+AI139))</f>
        <v>0</v>
      </c>
      <c r="AK139" s="27">
        <f t="shared" ref="AK139" si="1167">IF((V139+W139+X139+Y139+Z139)&lt;9,Z139,8-(AG139+AH139+AI139+AJ139))</f>
        <v>0</v>
      </c>
      <c r="AL139" s="27">
        <f t="shared" ref="AL139" si="1168">IF((V139+W139+X139+Y139+Z139+AA139)&lt;9,AA139,8-(AG139+AH139+AI139+AJ139+AK139))</f>
        <v>0</v>
      </c>
      <c r="AM139" s="27">
        <f t="shared" ref="AM139" si="1169">IF((V139+W139+X139+Y139+Z139+AA139+AB139)&lt;9,AB139,8-(AG139+AH139+AI139+AJ139+AK139+AL139))</f>
        <v>0</v>
      </c>
      <c r="AN139" s="27">
        <f t="shared" ref="AN139" si="1170">IF((V139+W139+X139+Y139+Z139+AA139+AB139+AC139)&lt;9,AC139,8-(AG139+AH139+AI139+AJ139+AK139+AL139+AM139))</f>
        <v>0</v>
      </c>
      <c r="AO139" s="27">
        <f t="shared" ref="AO139" si="1171">IF((V139+W139+X139+Y139+Z139+AA139+AB139+AC139+AD139)&lt;9,AD139,8-(AG139+AH139+AI139+AJ139+AK139+AL139+AM139+AN139))</f>
        <v>0</v>
      </c>
      <c r="AP139" s="27">
        <f t="shared" ref="AP139" si="1172">IF((V139+W139+X139+Y139+Z139+AA139+AB139+AC139+AD139+AE139)&lt;9,AE139,8-(AG139+AH139+AI139+AJ139+AK139+AL139+AM139+AN139+AO139))</f>
        <v>0</v>
      </c>
      <c r="AQ139" s="29">
        <f t="shared" ref="AQ139" si="1173">SUM(AR139:BA139)</f>
        <v>0</v>
      </c>
      <c r="AR139">
        <f t="shared" ref="AR139" si="1174">+AG139*AR$66</f>
        <v>0</v>
      </c>
      <c r="AS139">
        <f t="shared" ref="AS139" si="1175">+AH139*AS$66</f>
        <v>0</v>
      </c>
      <c r="AT139">
        <f t="shared" ref="AT139" si="1176">+AI139*AT$66</f>
        <v>0</v>
      </c>
      <c r="AU139">
        <f t="shared" ref="AU139" si="1177">+AJ139*AU$66</f>
        <v>0</v>
      </c>
      <c r="AV139">
        <f t="shared" ref="AV139" si="1178">+AK139*AV$66</f>
        <v>0</v>
      </c>
      <c r="AW139">
        <f t="shared" ref="AW139" si="1179">+AL139*AW$66</f>
        <v>0</v>
      </c>
      <c r="AX139">
        <f t="shared" ref="AX139" si="1180">+AM139*AX$66</f>
        <v>0</v>
      </c>
      <c r="AY139">
        <f t="shared" ref="AY139" si="1181">+AN139*AY$66</f>
        <v>0</v>
      </c>
      <c r="AZ139">
        <f t="shared" ref="AZ139" si="1182">+AO139*AZ$66</f>
        <v>0</v>
      </c>
      <c r="BA139">
        <f t="shared" ref="BA139" si="1183">+AP139*BA$66</f>
        <v>0</v>
      </c>
    </row>
    <row r="140" spans="1:53" x14ac:dyDescent="0.3">
      <c r="A140" t="str">
        <f t="shared" si="965"/>
        <v/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53" hidden="1" x14ac:dyDescent="0.3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53" ht="15" hidden="1" thickBot="1" x14ac:dyDescent="0.35">
      <c r="B142" s="21" t="s">
        <v>17</v>
      </c>
      <c r="C142" s="22" t="s">
        <v>269</v>
      </c>
      <c r="D142" s="22"/>
      <c r="E142" s="23"/>
      <c r="H142" s="21" t="s">
        <v>17</v>
      </c>
      <c r="I142" s="22"/>
      <c r="J142" s="22" t="s">
        <v>270</v>
      </c>
      <c r="K142" s="22"/>
      <c r="L142" s="23"/>
      <c r="M142" s="1"/>
      <c r="N142" s="1"/>
      <c r="O142" s="1"/>
      <c r="P142" s="1"/>
      <c r="Q142" s="1"/>
    </row>
    <row r="143" spans="1:53" hidden="1" x14ac:dyDescent="0.3">
      <c r="B143" s="16" t="s">
        <v>115</v>
      </c>
      <c r="C143" s="14"/>
      <c r="D143" s="14" t="s">
        <v>157</v>
      </c>
      <c r="E143" s="9"/>
      <c r="H143" s="25" t="s">
        <v>115</v>
      </c>
      <c r="I143" s="14"/>
      <c r="J143" s="14"/>
      <c r="K143" s="14" t="s">
        <v>157</v>
      </c>
      <c r="L143" s="7"/>
      <c r="M143" s="1"/>
      <c r="N143" s="1"/>
      <c r="O143" s="1"/>
      <c r="P143" s="1"/>
      <c r="Q143" s="1"/>
    </row>
    <row r="144" spans="1:53" hidden="1" x14ac:dyDescent="0.3">
      <c r="B144" s="16" t="s">
        <v>156</v>
      </c>
      <c r="D144" t="s">
        <v>118</v>
      </c>
      <c r="E144" s="9"/>
      <c r="H144" s="16" t="s">
        <v>156</v>
      </c>
      <c r="K144" t="s">
        <v>118</v>
      </c>
      <c r="L144" s="9"/>
      <c r="M144" s="1"/>
      <c r="N144" s="1"/>
      <c r="O144" s="1"/>
      <c r="P144" s="1"/>
      <c r="Q144" s="1"/>
    </row>
    <row r="145" spans="2:17" hidden="1" x14ac:dyDescent="0.3">
      <c r="B145" s="16" t="s">
        <v>114</v>
      </c>
      <c r="D145" t="s">
        <v>204</v>
      </c>
      <c r="E145" s="9"/>
      <c r="H145" s="16" t="s">
        <v>114</v>
      </c>
      <c r="K145" t="s">
        <v>204</v>
      </c>
      <c r="L145" s="9"/>
      <c r="M145" s="1"/>
      <c r="N145" s="1"/>
      <c r="O145" s="1"/>
      <c r="P145" s="1"/>
      <c r="Q145" s="1"/>
    </row>
    <row r="146" spans="2:17" hidden="1" x14ac:dyDescent="0.3">
      <c r="B146" s="16" t="s">
        <v>112</v>
      </c>
      <c r="D146" t="s">
        <v>119</v>
      </c>
      <c r="E146" s="9"/>
      <c r="H146" s="16" t="s">
        <v>112</v>
      </c>
      <c r="K146" t="s">
        <v>119</v>
      </c>
      <c r="L146" s="9"/>
      <c r="M146" s="1"/>
      <c r="N146" s="1"/>
      <c r="O146" s="1"/>
      <c r="P146" s="1"/>
      <c r="Q146" s="1"/>
    </row>
    <row r="147" spans="2:17" hidden="1" x14ac:dyDescent="0.3">
      <c r="B147" s="16" t="s">
        <v>113</v>
      </c>
      <c r="D147" t="s">
        <v>159</v>
      </c>
      <c r="E147" s="9"/>
      <c r="H147" s="16" t="s">
        <v>113</v>
      </c>
      <c r="K147" t="s">
        <v>159</v>
      </c>
      <c r="L147" s="9"/>
      <c r="M147" s="1"/>
      <c r="N147" s="1"/>
      <c r="O147" s="1"/>
      <c r="P147" s="1"/>
      <c r="Q147" s="1"/>
    </row>
    <row r="148" spans="2:17" hidden="1" x14ac:dyDescent="0.3">
      <c r="B148" s="16" t="s">
        <v>260</v>
      </c>
      <c r="D148" t="s">
        <v>158</v>
      </c>
      <c r="E148" s="9"/>
      <c r="H148" s="16" t="s">
        <v>260</v>
      </c>
      <c r="K148" t="s">
        <v>158</v>
      </c>
      <c r="L148" s="9"/>
      <c r="M148" s="1"/>
      <c r="N148" s="1"/>
      <c r="O148" s="1"/>
      <c r="P148" s="1"/>
      <c r="Q148" s="1"/>
    </row>
    <row r="149" spans="2:17" hidden="1" x14ac:dyDescent="0.3">
      <c r="B149" s="16" t="s">
        <v>110</v>
      </c>
      <c r="D149" t="s">
        <v>261</v>
      </c>
      <c r="E149" s="9"/>
      <c r="H149" s="16" t="s">
        <v>110</v>
      </c>
      <c r="K149" t="s">
        <v>261</v>
      </c>
      <c r="L149" s="9"/>
      <c r="M149" s="1"/>
      <c r="N149" s="1"/>
      <c r="O149" s="1"/>
      <c r="P149" s="1"/>
      <c r="Q149" s="1"/>
    </row>
    <row r="150" spans="2:17" hidden="1" x14ac:dyDescent="0.3">
      <c r="B150" s="16" t="s">
        <v>160</v>
      </c>
      <c r="D150" t="s">
        <v>285</v>
      </c>
      <c r="E150" s="9"/>
      <c r="H150" s="16" t="s">
        <v>160</v>
      </c>
      <c r="K150" t="s">
        <v>285</v>
      </c>
      <c r="L150" s="9"/>
      <c r="M150" s="1"/>
      <c r="N150" s="1"/>
      <c r="O150" s="1"/>
      <c r="P150" s="1"/>
      <c r="Q150" s="1"/>
    </row>
    <row r="151" spans="2:17" hidden="1" x14ac:dyDescent="0.3">
      <c r="B151" s="16" t="s">
        <v>161</v>
      </c>
      <c r="D151" t="s">
        <v>286</v>
      </c>
      <c r="E151" s="9"/>
      <c r="H151" s="16" t="s">
        <v>161</v>
      </c>
      <c r="K151" t="s">
        <v>286</v>
      </c>
      <c r="L151" s="9"/>
      <c r="M151" s="1"/>
      <c r="N151" s="1"/>
      <c r="O151" s="1"/>
      <c r="P151" s="1"/>
      <c r="Q151" s="1"/>
    </row>
    <row r="152" spans="2:17" hidden="1" x14ac:dyDescent="0.3">
      <c r="B152" s="16" t="s">
        <v>206</v>
      </c>
      <c r="D152" t="s">
        <v>287</v>
      </c>
      <c r="E152" s="9"/>
      <c r="H152" s="16" t="s">
        <v>206</v>
      </c>
      <c r="K152" t="s">
        <v>287</v>
      </c>
      <c r="L152" s="9"/>
      <c r="M152" s="1"/>
      <c r="N152" s="1"/>
      <c r="O152" s="1"/>
      <c r="P152" s="1"/>
      <c r="Q152" s="1"/>
    </row>
    <row r="153" spans="2:17" hidden="1" x14ac:dyDescent="0.3">
      <c r="B153" s="16" t="s">
        <v>205</v>
      </c>
      <c r="D153" t="s">
        <v>299</v>
      </c>
      <c r="E153" s="9"/>
      <c r="H153" s="16" t="s">
        <v>205</v>
      </c>
      <c r="K153" t="s">
        <v>299</v>
      </c>
      <c r="L153" s="9"/>
      <c r="M153" s="1"/>
      <c r="N153" s="1"/>
      <c r="O153" s="1"/>
      <c r="P153" s="1"/>
      <c r="Q153" s="1"/>
    </row>
    <row r="154" spans="2:17" hidden="1" x14ac:dyDescent="0.3">
      <c r="B154" s="16" t="s">
        <v>109</v>
      </c>
      <c r="E154" s="9"/>
      <c r="H154" s="16" t="s">
        <v>109</v>
      </c>
      <c r="L154" s="9"/>
      <c r="M154" s="1"/>
      <c r="N154" s="1"/>
      <c r="O154" s="1"/>
      <c r="P154" s="1"/>
      <c r="Q154" s="1"/>
    </row>
    <row r="155" spans="2:17" hidden="1" x14ac:dyDescent="0.3">
      <c r="B155" s="16" t="s">
        <v>162</v>
      </c>
      <c r="E155" s="9"/>
      <c r="H155" s="16" t="s">
        <v>162</v>
      </c>
      <c r="L155" s="9"/>
      <c r="M155" s="1"/>
      <c r="N155" s="1"/>
      <c r="O155" s="1"/>
      <c r="P155" s="1"/>
      <c r="Q155" s="1"/>
    </row>
    <row r="156" spans="2:17" hidden="1" x14ac:dyDescent="0.3">
      <c r="B156" s="16" t="s">
        <v>116</v>
      </c>
      <c r="E156" s="9"/>
      <c r="H156" s="16" t="s">
        <v>116</v>
      </c>
      <c r="L156" s="9"/>
      <c r="M156" s="1"/>
      <c r="N156" s="1"/>
      <c r="O156" s="1"/>
      <c r="P156" s="1"/>
      <c r="Q156" s="1"/>
    </row>
    <row r="157" spans="2:17" hidden="1" x14ac:dyDescent="0.3">
      <c r="B157" s="16" t="s">
        <v>117</v>
      </c>
      <c r="E157" s="9"/>
      <c r="H157" s="16" t="s">
        <v>117</v>
      </c>
      <c r="L157" s="9"/>
      <c r="M157" s="1"/>
      <c r="N157" s="1"/>
      <c r="O157" s="1"/>
      <c r="P157" s="1"/>
      <c r="Q157" s="1"/>
    </row>
    <row r="158" spans="2:17" ht="15" hidden="1" thickBot="1" x14ac:dyDescent="0.35">
      <c r="B158" s="19" t="s">
        <v>111</v>
      </c>
      <c r="C158" s="11"/>
      <c r="D158" s="11"/>
      <c r="E158" s="12"/>
      <c r="H158" s="19" t="s">
        <v>111</v>
      </c>
      <c r="I158" s="11"/>
      <c r="J158" s="48"/>
      <c r="K158" s="48"/>
      <c r="L158" s="49"/>
      <c r="M158" s="1"/>
      <c r="N158" s="1"/>
      <c r="O158" s="1"/>
      <c r="P158" s="1"/>
      <c r="Q158" s="1"/>
    </row>
    <row r="159" spans="2:17" hidden="1" x14ac:dyDescent="0.3">
      <c r="F159" s="1"/>
      <c r="M159" s="1"/>
      <c r="N159" s="1"/>
      <c r="O159" s="1"/>
      <c r="P159" s="1"/>
      <c r="Q159" s="1"/>
    </row>
    <row r="160" spans="2:17" ht="15" hidden="1" thickBot="1" x14ac:dyDescent="0.35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65" ht="15" hidden="1" thickBot="1" x14ac:dyDescent="0.35">
      <c r="B161" s="21" t="s">
        <v>17</v>
      </c>
      <c r="C161" s="22" t="s">
        <v>271</v>
      </c>
      <c r="D161" s="22"/>
      <c r="E161" s="23"/>
      <c r="F161" s="1"/>
      <c r="G161" s="1"/>
      <c r="H161" s="21" t="s">
        <v>17</v>
      </c>
      <c r="I161" s="22" t="s">
        <v>272</v>
      </c>
      <c r="J161" s="22"/>
      <c r="K161" s="22"/>
      <c r="L161" s="23"/>
      <c r="M161" s="1"/>
      <c r="N161" s="1"/>
      <c r="O161" s="1"/>
      <c r="P161" s="1"/>
      <c r="Q161" s="1"/>
    </row>
    <row r="162" spans="2:65" ht="14.4" hidden="1" customHeight="1" x14ac:dyDescent="0.3">
      <c r="B162" s="16" t="s">
        <v>137</v>
      </c>
      <c r="D162" t="s">
        <v>307</v>
      </c>
      <c r="E162" s="9"/>
      <c r="F162" s="1"/>
      <c r="G162" s="1"/>
      <c r="H162" s="25" t="s">
        <v>97</v>
      </c>
      <c r="I162" s="14"/>
      <c r="K162" s="14" t="s">
        <v>183</v>
      </c>
      <c r="L162" s="7"/>
      <c r="M162" s="1"/>
      <c r="N162" s="1"/>
      <c r="O162" s="1"/>
      <c r="P162" s="1"/>
      <c r="Q162" s="1"/>
    </row>
    <row r="163" spans="2:65" ht="15" hidden="1" customHeight="1" thickBot="1" x14ac:dyDescent="0.35">
      <c r="B163" s="16" t="s">
        <v>80</v>
      </c>
      <c r="D163" t="s">
        <v>306</v>
      </c>
      <c r="E163" s="9"/>
      <c r="F163" s="1"/>
      <c r="G163" s="1"/>
      <c r="H163" s="16" t="s">
        <v>169</v>
      </c>
      <c r="K163" t="s">
        <v>104</v>
      </c>
      <c r="L163" s="9"/>
      <c r="M163" s="1"/>
      <c r="N163" s="1"/>
      <c r="O163" s="1"/>
      <c r="P163" s="1"/>
      <c r="Q163" s="1"/>
    </row>
    <row r="164" spans="2:65" ht="15" hidden="1" customHeight="1" x14ac:dyDescent="0.3">
      <c r="B164" s="16" t="s">
        <v>81</v>
      </c>
      <c r="D164" t="s">
        <v>308</v>
      </c>
      <c r="E164" s="9"/>
      <c r="F164" s="1"/>
      <c r="G164" s="1"/>
      <c r="H164" s="16" t="s">
        <v>98</v>
      </c>
      <c r="K164" t="s">
        <v>105</v>
      </c>
      <c r="L164" s="9"/>
      <c r="M164" s="1"/>
      <c r="N164" s="1"/>
      <c r="O164" s="1"/>
      <c r="P164" s="1"/>
      <c r="Q164" s="1"/>
      <c r="BM164" s="6" t="s">
        <v>17</v>
      </c>
    </row>
    <row r="165" spans="2:65" ht="14.4" hidden="1" customHeight="1" x14ac:dyDescent="0.3">
      <c r="B165" s="16" t="s">
        <v>82</v>
      </c>
      <c r="D165" t="s">
        <v>309</v>
      </c>
      <c r="E165" s="9"/>
      <c r="F165" s="1"/>
      <c r="G165" s="1"/>
      <c r="H165" s="16" t="s">
        <v>99</v>
      </c>
      <c r="K165" t="s">
        <v>106</v>
      </c>
      <c r="L165" s="9"/>
      <c r="M165" s="1"/>
      <c r="N165" s="1"/>
      <c r="O165" s="1"/>
      <c r="P165" s="1"/>
      <c r="Q165" s="1"/>
      <c r="BM165" s="8" t="s">
        <v>58</v>
      </c>
    </row>
    <row r="166" spans="2:65" ht="14.4" hidden="1" customHeight="1" x14ac:dyDescent="0.3">
      <c r="B166" s="16" t="s">
        <v>84</v>
      </c>
      <c r="D166" t="s">
        <v>310</v>
      </c>
      <c r="E166" s="9"/>
      <c r="F166" s="1"/>
      <c r="G166" s="1"/>
      <c r="H166" s="16" t="s">
        <v>265</v>
      </c>
      <c r="K166" t="s">
        <v>108</v>
      </c>
      <c r="L166" s="9"/>
      <c r="M166" s="1"/>
      <c r="N166" s="1"/>
      <c r="O166" s="1"/>
      <c r="P166" s="1"/>
      <c r="Q166" s="1"/>
      <c r="BM166" s="8" t="s">
        <v>76</v>
      </c>
    </row>
    <row r="167" spans="2:65" ht="14.4" hidden="1" customHeight="1" x14ac:dyDescent="0.3">
      <c r="B167" s="16" t="s">
        <v>83</v>
      </c>
      <c r="D167" t="s">
        <v>311</v>
      </c>
      <c r="E167" s="9"/>
      <c r="F167" s="1"/>
      <c r="G167" s="1"/>
      <c r="H167" s="16" t="s">
        <v>101</v>
      </c>
      <c r="L167" s="9"/>
      <c r="M167" s="1"/>
      <c r="N167" s="1"/>
      <c r="O167" s="1"/>
      <c r="P167" s="1"/>
      <c r="Q167" s="1"/>
      <c r="BM167" s="8" t="s">
        <v>60</v>
      </c>
    </row>
    <row r="168" spans="2:65" ht="14.4" hidden="1" customHeight="1" x14ac:dyDescent="0.3">
      <c r="B168" s="16" t="s">
        <v>85</v>
      </c>
      <c r="D168" t="s">
        <v>312</v>
      </c>
      <c r="E168" s="9"/>
      <c r="F168" s="1"/>
      <c r="G168" s="1"/>
      <c r="H168" s="16" t="s">
        <v>102</v>
      </c>
      <c r="L168" s="17"/>
      <c r="M168" s="1"/>
      <c r="N168" s="1"/>
      <c r="O168" s="1"/>
      <c r="P168" s="1"/>
      <c r="Q168" s="1"/>
      <c r="BM168" s="8" t="s">
        <v>59</v>
      </c>
    </row>
    <row r="169" spans="2:65" ht="14.4" hidden="1" customHeight="1" x14ac:dyDescent="0.3">
      <c r="B169" s="16" t="s">
        <v>313</v>
      </c>
      <c r="D169" t="s">
        <v>316</v>
      </c>
      <c r="E169" s="9"/>
      <c r="F169" s="1"/>
      <c r="G169" s="1"/>
      <c r="H169" s="16" t="s">
        <v>238</v>
      </c>
      <c r="L169" s="17"/>
      <c r="M169" s="1"/>
      <c r="N169" s="1"/>
      <c r="O169" s="1"/>
      <c r="P169" s="1"/>
      <c r="Q169" s="1"/>
      <c r="BM169" s="8"/>
    </row>
    <row r="170" spans="2:65" ht="14.4" hidden="1" customHeight="1" x14ac:dyDescent="0.3">
      <c r="B170" s="16" t="s">
        <v>314</v>
      </c>
      <c r="D170" t="s">
        <v>317</v>
      </c>
      <c r="E170" s="9"/>
      <c r="F170" s="1"/>
      <c r="G170" s="1"/>
      <c r="H170" s="16"/>
      <c r="L170" s="17"/>
      <c r="M170" s="1"/>
      <c r="N170" s="1"/>
      <c r="O170" s="1"/>
      <c r="P170" s="1"/>
      <c r="Q170" s="1"/>
      <c r="BM170" s="8"/>
    </row>
    <row r="171" spans="2:65" ht="14.4" hidden="1" customHeight="1" thickBot="1" x14ac:dyDescent="0.35">
      <c r="B171" s="16" t="s">
        <v>315</v>
      </c>
      <c r="D171" t="s">
        <v>318</v>
      </c>
      <c r="E171" s="9"/>
      <c r="F171" s="1"/>
      <c r="G171" s="1"/>
      <c r="H171" s="19"/>
      <c r="I171" s="11"/>
      <c r="J171" s="11"/>
      <c r="K171" s="11"/>
      <c r="L171" s="26"/>
      <c r="M171" s="1"/>
      <c r="N171" s="1"/>
      <c r="O171" s="1"/>
      <c r="P171" s="1"/>
      <c r="Q171" s="1"/>
      <c r="BM171" s="8"/>
    </row>
    <row r="172" spans="2:65" ht="14.4" hidden="1" customHeight="1" x14ac:dyDescent="0.3">
      <c r="B172" s="16" t="s">
        <v>305</v>
      </c>
      <c r="D172" t="s">
        <v>221</v>
      </c>
      <c r="E172" s="9"/>
      <c r="F172" s="1"/>
      <c r="G172" s="1"/>
      <c r="L172" s="1"/>
      <c r="M172" s="1"/>
      <c r="N172" s="1"/>
      <c r="O172" s="1"/>
      <c r="P172" s="1"/>
      <c r="Q172" s="1"/>
      <c r="BM172" s="8" t="s">
        <v>192</v>
      </c>
    </row>
    <row r="173" spans="2:65" ht="14.4" hidden="1" customHeight="1" x14ac:dyDescent="0.3">
      <c r="B173" s="16" t="s">
        <v>86</v>
      </c>
      <c r="D173" t="s">
        <v>319</v>
      </c>
      <c r="E173" s="9"/>
      <c r="F173" s="1"/>
      <c r="G173" s="1"/>
      <c r="M173" s="1"/>
      <c r="N173" s="1"/>
      <c r="O173" s="1"/>
      <c r="P173" s="1"/>
      <c r="Q173" s="1"/>
      <c r="BM173" s="8" t="s">
        <v>63</v>
      </c>
    </row>
    <row r="174" spans="2:65" ht="14.4" hidden="1" customHeight="1" thickBot="1" x14ac:dyDescent="0.35">
      <c r="B174" s="19" t="s">
        <v>224</v>
      </c>
      <c r="C174" s="11"/>
      <c r="D174" s="11"/>
      <c r="E174" s="12"/>
      <c r="F174" s="1"/>
      <c r="G174" s="1"/>
      <c r="M174" s="1"/>
      <c r="N174" s="1"/>
      <c r="O174" s="1"/>
      <c r="P174" s="1"/>
      <c r="Q174" s="1"/>
      <c r="BM174" s="8" t="s">
        <v>126</v>
      </c>
    </row>
    <row r="175" spans="2:65" ht="14.4" hidden="1" customHeight="1" x14ac:dyDescent="0.3">
      <c r="N175" s="1"/>
      <c r="O175" s="1"/>
      <c r="P175" s="1"/>
      <c r="Q175" s="1"/>
      <c r="BM175" s="8" t="s">
        <v>138</v>
      </c>
    </row>
    <row r="176" spans="2:65" ht="14.4" customHeight="1" thickBot="1" x14ac:dyDescent="0.35">
      <c r="F176" s="1"/>
      <c r="G176" s="1"/>
      <c r="M176" s="1"/>
      <c r="N176" s="1"/>
      <c r="BM176" s="8" t="s">
        <v>64</v>
      </c>
    </row>
    <row r="177" spans="2:65" ht="15" customHeight="1" thickBot="1" x14ac:dyDescent="0.35">
      <c r="B177" s="36" t="s">
        <v>17</v>
      </c>
      <c r="C177" s="37" t="s">
        <v>273</v>
      </c>
      <c r="D177" s="38"/>
      <c r="E177" s="39"/>
      <c r="G177" s="1"/>
      <c r="N177" s="1"/>
      <c r="BM177" s="10" t="s">
        <v>194</v>
      </c>
    </row>
    <row r="178" spans="2:65" ht="15" customHeight="1" x14ac:dyDescent="0.3">
      <c r="B178" s="69" t="s">
        <v>65</v>
      </c>
      <c r="D178" s="68" t="s">
        <v>167</v>
      </c>
      <c r="E178" s="9"/>
      <c r="G178" s="1"/>
      <c r="N178" s="1"/>
    </row>
    <row r="179" spans="2:65" ht="14.4" customHeight="1" x14ac:dyDescent="0.3">
      <c r="B179" s="69" t="s">
        <v>66</v>
      </c>
      <c r="D179" s="68" t="s">
        <v>127</v>
      </c>
      <c r="E179" s="9"/>
      <c r="G179" s="1"/>
      <c r="N179" s="1"/>
    </row>
    <row r="180" spans="2:65" ht="14.4" customHeight="1" x14ac:dyDescent="0.3">
      <c r="B180" s="69" t="s">
        <v>67</v>
      </c>
      <c r="D180" s="68" t="s">
        <v>201</v>
      </c>
      <c r="E180" s="9"/>
      <c r="G180" s="1"/>
      <c r="N180" s="1"/>
    </row>
    <row r="181" spans="2:65" ht="14.4" customHeight="1" x14ac:dyDescent="0.3">
      <c r="B181" s="69" t="s">
        <v>68</v>
      </c>
      <c r="D181" s="68" t="s">
        <v>202</v>
      </c>
      <c r="E181" s="9"/>
      <c r="G181" s="1"/>
      <c r="N181" s="1"/>
    </row>
    <row r="182" spans="2:65" ht="14.4" customHeight="1" x14ac:dyDescent="0.3">
      <c r="B182" s="69" t="s">
        <v>69</v>
      </c>
      <c r="D182" s="29" t="s">
        <v>336</v>
      </c>
      <c r="E182" s="9"/>
      <c r="G182" s="1"/>
      <c r="N182" s="1"/>
    </row>
    <row r="183" spans="2:65" ht="14.4" customHeight="1" x14ac:dyDescent="0.3">
      <c r="B183" s="69" t="s">
        <v>70</v>
      </c>
      <c r="D183" s="70" t="s">
        <v>337</v>
      </c>
      <c r="E183" s="9"/>
      <c r="G183" s="1"/>
      <c r="N183" s="1"/>
    </row>
    <row r="184" spans="2:65" ht="14.4" customHeight="1" x14ac:dyDescent="0.3">
      <c r="B184" s="69" t="s">
        <v>71</v>
      </c>
      <c r="E184" s="9"/>
      <c r="G184" s="1"/>
      <c r="N184" s="1"/>
    </row>
    <row r="185" spans="2:65" ht="14.4" customHeight="1" x14ac:dyDescent="0.3">
      <c r="B185" s="69" t="s">
        <v>73</v>
      </c>
      <c r="D185" s="1"/>
      <c r="E185" s="9"/>
      <c r="G185" s="1"/>
      <c r="N185" s="1"/>
    </row>
    <row r="186" spans="2:65" ht="14.4" customHeight="1" x14ac:dyDescent="0.3">
      <c r="B186" s="69" t="s">
        <v>72</v>
      </c>
      <c r="D186" s="1"/>
      <c r="E186" s="9"/>
      <c r="G186" s="1"/>
      <c r="N186" s="1"/>
    </row>
    <row r="187" spans="2:65" ht="14.4" customHeight="1" x14ac:dyDescent="0.3">
      <c r="B187" s="69" t="s">
        <v>334</v>
      </c>
      <c r="E187" s="9"/>
      <c r="G187" s="1"/>
      <c r="N187" s="1"/>
    </row>
    <row r="188" spans="2:65" ht="14.4" customHeight="1" x14ac:dyDescent="0.3">
      <c r="B188" s="69" t="s">
        <v>335</v>
      </c>
      <c r="D188" s="1"/>
      <c r="E188" s="9"/>
      <c r="G188" s="1"/>
      <c r="N188" s="1"/>
    </row>
    <row r="189" spans="2:65" ht="14.4" customHeight="1" x14ac:dyDescent="0.3">
      <c r="B189" s="16"/>
      <c r="D189" s="1"/>
      <c r="E189" s="9"/>
      <c r="G189" s="1"/>
      <c r="N189" s="1"/>
    </row>
    <row r="190" spans="2:65" ht="14.4" customHeight="1" thickBot="1" x14ac:dyDescent="0.35">
      <c r="B190" s="19"/>
      <c r="C190" s="11"/>
      <c r="D190" s="24"/>
      <c r="E190" s="12"/>
      <c r="G190" s="1"/>
      <c r="N190" s="1"/>
      <c r="R190" s="1"/>
    </row>
    <row r="191" spans="2:65" ht="14.4" customHeight="1" x14ac:dyDescent="0.3">
      <c r="N191" s="1"/>
      <c r="O191" s="1"/>
      <c r="P191" s="1"/>
      <c r="Q191" s="1"/>
    </row>
    <row r="192" spans="2:65" ht="15" customHeight="1" thickBot="1" x14ac:dyDescent="0.35">
      <c r="N192" s="1"/>
      <c r="O192" s="1"/>
      <c r="P192" s="1"/>
      <c r="Q192" s="1"/>
    </row>
    <row r="193" spans="2:20" ht="14.4" customHeight="1" thickBot="1" x14ac:dyDescent="0.35">
      <c r="B193" s="41" t="s">
        <v>17</v>
      </c>
      <c r="C193" s="66" t="s">
        <v>275</v>
      </c>
      <c r="D193" s="66"/>
      <c r="E193" s="67"/>
      <c r="F193" s="40"/>
      <c r="G193" s="1"/>
      <c r="H193" s="21" t="s">
        <v>17</v>
      </c>
      <c r="I193" s="22"/>
      <c r="J193" s="22" t="s">
        <v>276</v>
      </c>
      <c r="K193" s="23"/>
      <c r="L193" s="23"/>
      <c r="M193" s="1"/>
      <c r="N193" s="1"/>
      <c r="O193" s="36" t="s">
        <v>17</v>
      </c>
      <c r="P193" s="37" t="s">
        <v>274</v>
      </c>
      <c r="Q193" s="37"/>
      <c r="R193" s="38"/>
      <c r="S193" s="39"/>
      <c r="T193" s="1"/>
    </row>
    <row r="194" spans="2:20" ht="14.4" customHeight="1" x14ac:dyDescent="0.3">
      <c r="B194" s="13" t="s">
        <v>58</v>
      </c>
      <c r="C194" s="14"/>
      <c r="D194" s="44" t="s">
        <v>61</v>
      </c>
      <c r="E194" s="7"/>
      <c r="G194" s="1"/>
      <c r="H194" s="25" t="s">
        <v>103</v>
      </c>
      <c r="I194" s="14"/>
      <c r="K194" s="14" t="s">
        <v>106</v>
      </c>
      <c r="L194" s="7"/>
      <c r="M194" s="1"/>
      <c r="N194" s="1"/>
      <c r="O194" s="16" t="s">
        <v>88</v>
      </c>
      <c r="Q194" t="s">
        <v>243</v>
      </c>
      <c r="S194" s="9"/>
      <c r="T194" s="1"/>
    </row>
    <row r="195" spans="2:20" ht="14.4" customHeight="1" x14ac:dyDescent="0.3">
      <c r="B195" s="8" t="s">
        <v>250</v>
      </c>
      <c r="D195" s="5" t="s">
        <v>139</v>
      </c>
      <c r="E195" s="9"/>
      <c r="G195" s="1"/>
      <c r="H195" s="16" t="s">
        <v>100</v>
      </c>
      <c r="K195" t="s">
        <v>107</v>
      </c>
      <c r="L195" s="9"/>
      <c r="M195" s="1"/>
      <c r="N195" s="1"/>
      <c r="O195" s="16" t="s">
        <v>89</v>
      </c>
      <c r="R195" s="1"/>
      <c r="S195" s="9"/>
      <c r="T195" s="1"/>
    </row>
    <row r="196" spans="2:20" ht="14.4" customHeight="1" x14ac:dyDescent="0.3">
      <c r="B196" s="8" t="s">
        <v>60</v>
      </c>
      <c r="D196" s="5" t="s">
        <v>193</v>
      </c>
      <c r="E196" s="9"/>
      <c r="G196" s="1"/>
      <c r="H196" s="16" t="s">
        <v>169</v>
      </c>
      <c r="K196" t="s">
        <v>108</v>
      </c>
      <c r="L196" s="9"/>
      <c r="M196" s="1"/>
      <c r="N196" s="1"/>
      <c r="O196" s="16" t="s">
        <v>90</v>
      </c>
      <c r="S196" s="9"/>
      <c r="T196" s="1"/>
    </row>
    <row r="197" spans="2:20" ht="14.4" customHeight="1" x14ac:dyDescent="0.3">
      <c r="B197" s="8" t="s">
        <v>59</v>
      </c>
      <c r="D197" s="5" t="s">
        <v>62</v>
      </c>
      <c r="E197" s="9"/>
      <c r="G197" s="1"/>
      <c r="H197" s="16" t="s">
        <v>183</v>
      </c>
      <c r="K197" t="s">
        <v>239</v>
      </c>
      <c r="L197" s="9"/>
      <c r="M197" s="1"/>
      <c r="N197" s="1"/>
      <c r="O197" s="16" t="s">
        <v>91</v>
      </c>
      <c r="R197" s="1"/>
      <c r="S197" s="9"/>
      <c r="T197" s="1"/>
    </row>
    <row r="198" spans="2:20" ht="14.4" customHeight="1" x14ac:dyDescent="0.3">
      <c r="B198" s="8" t="s">
        <v>63</v>
      </c>
      <c r="D198" s="5" t="s">
        <v>196</v>
      </c>
      <c r="E198" s="9"/>
      <c r="G198" s="1"/>
      <c r="H198" s="16" t="s">
        <v>105</v>
      </c>
      <c r="K198" t="s">
        <v>265</v>
      </c>
      <c r="L198" s="9"/>
      <c r="M198" s="1"/>
      <c r="N198" s="1"/>
      <c r="O198" s="16" t="s">
        <v>92</v>
      </c>
      <c r="R198" s="1"/>
      <c r="S198" s="9"/>
      <c r="T198" s="1"/>
    </row>
    <row r="199" spans="2:20" ht="14.4" customHeight="1" x14ac:dyDescent="0.3">
      <c r="B199" s="8" t="s">
        <v>126</v>
      </c>
      <c r="D199" s="5" t="s">
        <v>197</v>
      </c>
      <c r="E199" s="9"/>
      <c r="G199" s="1"/>
      <c r="H199" s="16" t="s">
        <v>104</v>
      </c>
      <c r="K199" t="s">
        <v>102</v>
      </c>
      <c r="L199" s="9"/>
      <c r="M199" s="1"/>
      <c r="N199" s="1"/>
      <c r="O199" s="16" t="s">
        <v>242</v>
      </c>
      <c r="S199" s="9"/>
      <c r="T199" s="1"/>
    </row>
    <row r="200" spans="2:20" ht="14.4" customHeight="1" x14ac:dyDescent="0.3">
      <c r="B200" s="8" t="s">
        <v>138</v>
      </c>
      <c r="D200" s="5" t="s">
        <v>251</v>
      </c>
      <c r="E200" s="9"/>
      <c r="G200" s="1"/>
      <c r="H200" s="16" t="s">
        <v>99</v>
      </c>
      <c r="K200" t="s">
        <v>97</v>
      </c>
      <c r="L200" s="17"/>
      <c r="M200" s="1"/>
      <c r="N200" s="1"/>
      <c r="O200" s="16" t="s">
        <v>180</v>
      </c>
      <c r="R200" s="1"/>
      <c r="S200" s="9"/>
      <c r="T200" s="1"/>
    </row>
    <row r="201" spans="2:20" ht="14.4" customHeight="1" x14ac:dyDescent="0.3">
      <c r="B201" s="8" t="s">
        <v>64</v>
      </c>
      <c r="D201" s="5" t="s">
        <v>195</v>
      </c>
      <c r="E201" s="9"/>
      <c r="G201" s="1"/>
      <c r="H201" s="16" t="s">
        <v>101</v>
      </c>
      <c r="L201" s="17"/>
      <c r="M201" s="1"/>
      <c r="N201" s="1"/>
      <c r="O201" s="16" t="s">
        <v>96</v>
      </c>
      <c r="R201" s="1"/>
      <c r="S201" s="9"/>
      <c r="T201" s="1"/>
    </row>
    <row r="202" spans="2:20" ht="14.4" customHeight="1" x14ac:dyDescent="0.3">
      <c r="B202" s="8" t="s">
        <v>179</v>
      </c>
      <c r="D202" s="5" t="s">
        <v>253</v>
      </c>
      <c r="E202" s="9"/>
      <c r="G202" s="1"/>
      <c r="H202" s="16"/>
      <c r="L202" s="17"/>
      <c r="M202" s="1"/>
      <c r="N202" s="1"/>
      <c r="O202" s="16" t="s">
        <v>121</v>
      </c>
      <c r="S202" s="9"/>
      <c r="T202" s="1"/>
    </row>
    <row r="203" spans="2:20" ht="14.4" customHeight="1" x14ac:dyDescent="0.3">
      <c r="B203" s="8" t="s">
        <v>254</v>
      </c>
      <c r="D203" s="5" t="s">
        <v>255</v>
      </c>
      <c r="E203" s="9"/>
      <c r="G203" s="1"/>
      <c r="H203" s="16"/>
      <c r="L203" s="9"/>
      <c r="M203" s="1"/>
      <c r="N203" s="1"/>
      <c r="O203" s="16" t="s">
        <v>164</v>
      </c>
      <c r="S203" s="9"/>
      <c r="T203" s="1"/>
    </row>
    <row r="204" spans="2:20" ht="15" customHeight="1" thickBot="1" x14ac:dyDescent="0.35">
      <c r="B204" s="8" t="s">
        <v>252</v>
      </c>
      <c r="D204" s="5" t="s">
        <v>216</v>
      </c>
      <c r="E204" s="9"/>
      <c r="G204" s="1"/>
      <c r="H204" s="19"/>
      <c r="I204" s="11"/>
      <c r="J204" s="11"/>
      <c r="K204" s="11"/>
      <c r="L204" s="12"/>
      <c r="M204" s="1"/>
      <c r="N204" s="1"/>
      <c r="O204" s="16" t="s">
        <v>165</v>
      </c>
      <c r="R204" s="1"/>
      <c r="S204" s="9"/>
      <c r="T204" s="1"/>
    </row>
    <row r="205" spans="2:20" ht="14.4" customHeight="1" thickBot="1" x14ac:dyDescent="0.35">
      <c r="B205" s="19"/>
      <c r="C205" s="11"/>
      <c r="D205" s="11"/>
      <c r="E205" s="12"/>
      <c r="G205" s="1"/>
      <c r="M205" s="1"/>
      <c r="N205" s="1"/>
      <c r="O205" s="16" t="s">
        <v>200</v>
      </c>
      <c r="S205" s="9"/>
      <c r="T205" s="1"/>
    </row>
    <row r="206" spans="2:20" ht="14.4" customHeight="1" thickBot="1" x14ac:dyDescent="0.35">
      <c r="G206" s="1"/>
      <c r="M206" s="1"/>
      <c r="N206" s="1"/>
      <c r="O206" s="19"/>
      <c r="P206" s="11"/>
      <c r="Q206" s="11"/>
      <c r="R206" s="11"/>
      <c r="S206" s="12"/>
      <c r="T206" s="1"/>
    </row>
    <row r="207" spans="2:20" ht="14.4" customHeight="1" thickBot="1" x14ac:dyDescent="0.35">
      <c r="G207" s="1"/>
      <c r="M207" s="1"/>
      <c r="N207" s="1"/>
      <c r="R207" s="1"/>
      <c r="S207"/>
    </row>
    <row r="208" spans="2:20" ht="14.4" customHeight="1" thickBot="1" x14ac:dyDescent="0.35">
      <c r="B208" s="45" t="s">
        <v>17</v>
      </c>
      <c r="C208" s="22" t="s">
        <v>277</v>
      </c>
      <c r="D208" s="34"/>
      <c r="E208" s="46"/>
      <c r="H208" s="6" t="s">
        <v>17</v>
      </c>
      <c r="I208" s="64" t="s">
        <v>278</v>
      </c>
      <c r="J208" s="64"/>
      <c r="K208" s="64"/>
      <c r="L208" s="65"/>
      <c r="M208" s="1"/>
      <c r="N208" s="1"/>
      <c r="O208" s="1"/>
      <c r="P208" s="1"/>
      <c r="Q208" s="1"/>
    </row>
    <row r="209" spans="2:43" ht="14.4" customHeight="1" x14ac:dyDescent="0.3">
      <c r="B209" s="25" t="s">
        <v>88</v>
      </c>
      <c r="C209" s="14"/>
      <c r="D209" s="14" t="s">
        <v>164</v>
      </c>
      <c r="E209" s="15"/>
      <c r="H209" s="8" t="s">
        <v>58</v>
      </c>
      <c r="K209" s="5" t="s">
        <v>253</v>
      </c>
      <c r="L209" s="9"/>
      <c r="M209" s="1"/>
      <c r="N209" s="1"/>
      <c r="O209" s="1"/>
      <c r="P209" s="1"/>
      <c r="Q209" s="1"/>
    </row>
    <row r="210" spans="2:43" ht="14.4" customHeight="1" x14ac:dyDescent="0.3">
      <c r="B210" s="16" t="s">
        <v>89</v>
      </c>
      <c r="D210" t="s">
        <v>200</v>
      </c>
      <c r="E210" s="17"/>
      <c r="H210" s="8" t="s">
        <v>179</v>
      </c>
      <c r="K210" s="5" t="s">
        <v>139</v>
      </c>
      <c r="L210" s="9"/>
      <c r="M210" s="1"/>
      <c r="N210" s="1"/>
      <c r="O210" s="1"/>
      <c r="P210" s="1"/>
      <c r="Q210" s="1"/>
    </row>
    <row r="211" spans="2:43" ht="14.4" customHeight="1" x14ac:dyDescent="0.3">
      <c r="B211" s="16" t="s">
        <v>90</v>
      </c>
      <c r="D211" t="s">
        <v>242</v>
      </c>
      <c r="E211" s="17"/>
      <c r="H211" s="8" t="s">
        <v>60</v>
      </c>
      <c r="K211" s="5" t="s">
        <v>252</v>
      </c>
      <c r="L211" s="9"/>
      <c r="M211" s="1"/>
      <c r="N211" s="1"/>
      <c r="O211" s="1"/>
      <c r="P211" s="1"/>
      <c r="Q211" s="1"/>
    </row>
    <row r="212" spans="2:43" ht="14.4" customHeight="1" x14ac:dyDescent="0.3">
      <c r="B212" s="16" t="s">
        <v>91</v>
      </c>
      <c r="D212" t="s">
        <v>264</v>
      </c>
      <c r="E212" s="17"/>
      <c r="H212" s="8" t="s">
        <v>59</v>
      </c>
      <c r="K212" s="5" t="s">
        <v>62</v>
      </c>
      <c r="L212" s="9"/>
      <c r="M212" s="1"/>
      <c r="N212" s="1"/>
      <c r="O212" s="1"/>
      <c r="P212" s="1"/>
      <c r="Q212" s="1"/>
    </row>
    <row r="213" spans="2:43" ht="14.4" customHeight="1" x14ac:dyDescent="0.3">
      <c r="B213" s="16" t="s">
        <v>92</v>
      </c>
      <c r="D213" t="s">
        <v>121</v>
      </c>
      <c r="E213" s="17"/>
      <c r="H213" s="8" t="s">
        <v>63</v>
      </c>
      <c r="K213" s="5" t="s">
        <v>196</v>
      </c>
      <c r="L213" s="9"/>
      <c r="M213" s="1"/>
      <c r="N213" s="1"/>
      <c r="O213" s="1"/>
      <c r="P213" s="1"/>
      <c r="Q213" s="1"/>
    </row>
    <row r="214" spans="2:43" ht="14.4" customHeight="1" x14ac:dyDescent="0.3">
      <c r="B214" s="16" t="s">
        <v>93</v>
      </c>
      <c r="D214" s="5" t="s">
        <v>96</v>
      </c>
      <c r="E214" s="17"/>
      <c r="H214" s="8" t="s">
        <v>126</v>
      </c>
      <c r="K214" s="5" t="s">
        <v>251</v>
      </c>
      <c r="L214" s="9"/>
      <c r="M214" s="1"/>
      <c r="N214" s="1"/>
      <c r="O214" s="1"/>
      <c r="P214" s="1"/>
      <c r="Q214" s="1"/>
    </row>
    <row r="215" spans="2:43" ht="15" customHeight="1" x14ac:dyDescent="0.3">
      <c r="B215" s="16" t="s">
        <v>94</v>
      </c>
      <c r="D215" t="s">
        <v>178</v>
      </c>
      <c r="E215" s="17"/>
      <c r="H215" s="8" t="s">
        <v>138</v>
      </c>
      <c r="K215" s="5"/>
      <c r="L215" s="9"/>
      <c r="M215" s="1"/>
      <c r="N215" s="1"/>
      <c r="O215" s="1"/>
      <c r="P215" s="1"/>
      <c r="Q215" s="1"/>
    </row>
    <row r="216" spans="2:43" ht="15" customHeight="1" x14ac:dyDescent="0.3">
      <c r="B216" s="16" t="s">
        <v>95</v>
      </c>
      <c r="D216" s="1"/>
      <c r="E216" s="17"/>
      <c r="H216" s="8" t="s">
        <v>64</v>
      </c>
      <c r="L216" s="9"/>
      <c r="S216"/>
      <c r="Z216" s="29"/>
      <c r="AQ216"/>
    </row>
    <row r="217" spans="2:43" ht="14.4" customHeight="1" x14ac:dyDescent="0.3">
      <c r="B217" s="16"/>
      <c r="D217" s="1"/>
      <c r="E217" s="17"/>
      <c r="F217" s="1"/>
      <c r="H217" s="8" t="s">
        <v>195</v>
      </c>
      <c r="K217" s="5"/>
      <c r="L217" s="9"/>
      <c r="S217"/>
      <c r="Z217" s="29"/>
      <c r="AQ217"/>
    </row>
    <row r="218" spans="2:43" ht="14.4" customHeight="1" thickBot="1" x14ac:dyDescent="0.35">
      <c r="B218" s="19"/>
      <c r="C218" s="11"/>
      <c r="D218" s="24"/>
      <c r="E218" s="26"/>
      <c r="F218" s="1"/>
      <c r="H218" s="10"/>
      <c r="I218" s="11"/>
      <c r="J218" s="11"/>
      <c r="K218" s="31"/>
      <c r="L218" s="12"/>
      <c r="S218"/>
      <c r="Z218" s="29"/>
      <c r="AQ218"/>
    </row>
    <row r="219" spans="2:43" ht="14.4" customHeight="1" x14ac:dyDescent="0.3">
      <c r="B219" s="1"/>
      <c r="C219" s="1"/>
      <c r="D219" s="1"/>
      <c r="E219" s="1"/>
      <c r="F219" s="1"/>
      <c r="G219" s="1"/>
      <c r="S219"/>
      <c r="Z219" s="29"/>
      <c r="AQ219"/>
    </row>
    <row r="220" spans="2:43" ht="14.4" customHeight="1" thickBot="1" x14ac:dyDescent="0.35">
      <c r="S220"/>
      <c r="Z220" s="29"/>
      <c r="AQ220"/>
    </row>
    <row r="221" spans="2:43" ht="14.4" customHeight="1" thickBot="1" x14ac:dyDescent="0.35">
      <c r="B221" s="41" t="s">
        <v>17</v>
      </c>
      <c r="C221" s="47" t="s">
        <v>279</v>
      </c>
      <c r="D221" s="42"/>
      <c r="E221" s="43"/>
      <c r="F221" s="40"/>
      <c r="H221" s="32" t="s">
        <v>17</v>
      </c>
      <c r="I221" s="33"/>
      <c r="J221" s="22" t="s">
        <v>280</v>
      </c>
      <c r="K221" s="34"/>
      <c r="L221" s="23"/>
      <c r="S221"/>
      <c r="Z221" s="29"/>
      <c r="AQ221"/>
    </row>
    <row r="222" spans="2:43" ht="14.4" customHeight="1" x14ac:dyDescent="0.3">
      <c r="B222" s="8" t="s">
        <v>217</v>
      </c>
      <c r="D222" s="5" t="s">
        <v>267</v>
      </c>
      <c r="E222" s="9"/>
      <c r="H222" s="16" t="s">
        <v>65</v>
      </c>
      <c r="K222" s="5" t="s">
        <v>167</v>
      </c>
      <c r="L222" s="9"/>
      <c r="S222"/>
      <c r="Z222" s="29"/>
      <c r="AQ222"/>
    </row>
    <row r="223" spans="2:43" ht="14.4" customHeight="1" x14ac:dyDescent="0.3">
      <c r="B223" s="8" t="s">
        <v>137</v>
      </c>
      <c r="D223" s="5" t="s">
        <v>221</v>
      </c>
      <c r="E223" s="9"/>
      <c r="H223" s="16" t="s">
        <v>66</v>
      </c>
      <c r="K223" s="5" t="s">
        <v>127</v>
      </c>
      <c r="L223" s="9"/>
      <c r="S223"/>
      <c r="Z223" s="29"/>
      <c r="AQ223"/>
    </row>
    <row r="224" spans="2:43" ht="14.4" customHeight="1" x14ac:dyDescent="0.3">
      <c r="B224" s="8" t="s">
        <v>80</v>
      </c>
      <c r="D224" s="5" t="s">
        <v>222</v>
      </c>
      <c r="E224" s="9"/>
      <c r="H224" s="16" t="s">
        <v>67</v>
      </c>
      <c r="K224" s="5" t="s">
        <v>201</v>
      </c>
      <c r="L224" s="9"/>
      <c r="S224"/>
      <c r="Z224" s="29"/>
      <c r="AQ224"/>
    </row>
    <row r="225" spans="2:65" ht="14.4" customHeight="1" x14ac:dyDescent="0.3">
      <c r="B225" s="8" t="s">
        <v>82</v>
      </c>
      <c r="D225" s="5" t="s">
        <v>223</v>
      </c>
      <c r="E225" s="9"/>
      <c r="H225" s="16" t="s">
        <v>68</v>
      </c>
      <c r="K225" s="5" t="s">
        <v>202</v>
      </c>
      <c r="L225" s="9"/>
      <c r="S225"/>
      <c r="Z225" s="29"/>
      <c r="AQ225"/>
    </row>
    <row r="226" spans="2:65" ht="14.4" customHeight="1" x14ac:dyDescent="0.3">
      <c r="B226" s="8" t="s">
        <v>81</v>
      </c>
      <c r="D226" s="5" t="s">
        <v>266</v>
      </c>
      <c r="E226" s="9"/>
      <c r="H226" s="16" t="s">
        <v>69</v>
      </c>
      <c r="K226" s="5" t="s">
        <v>268</v>
      </c>
      <c r="L226" s="9"/>
      <c r="S226"/>
      <c r="Z226" s="29"/>
      <c r="AQ226"/>
    </row>
    <row r="227" spans="2:65" ht="14.4" customHeight="1" x14ac:dyDescent="0.3">
      <c r="B227" s="8" t="s">
        <v>218</v>
      </c>
      <c r="D227" s="5"/>
      <c r="E227" s="9"/>
      <c r="H227" s="16" t="s">
        <v>70</v>
      </c>
      <c r="K227" s="5" t="s">
        <v>77</v>
      </c>
      <c r="L227" s="9"/>
      <c r="S227"/>
      <c r="Z227" s="29"/>
      <c r="AQ227"/>
    </row>
    <row r="228" spans="2:65" ht="14.4" customHeight="1" x14ac:dyDescent="0.3">
      <c r="B228" s="8" t="s">
        <v>219</v>
      </c>
      <c r="D228" s="5"/>
      <c r="E228" s="9"/>
      <c r="H228" s="16" t="s">
        <v>71</v>
      </c>
      <c r="L228" s="9"/>
      <c r="S228"/>
      <c r="Z228" s="29"/>
      <c r="AQ228"/>
    </row>
    <row r="229" spans="2:65" ht="14.4" customHeight="1" x14ac:dyDescent="0.3">
      <c r="B229" s="8" t="s">
        <v>220</v>
      </c>
      <c r="E229" s="9"/>
      <c r="H229" s="16" t="s">
        <v>73</v>
      </c>
      <c r="K229" s="1"/>
      <c r="L229" s="9"/>
      <c r="S229"/>
      <c r="Z229" s="29"/>
      <c r="AQ229"/>
    </row>
    <row r="230" spans="2:65" ht="14.4" customHeight="1" x14ac:dyDescent="0.3">
      <c r="B230" s="8" t="s">
        <v>86</v>
      </c>
      <c r="D230" s="5"/>
      <c r="E230" s="9"/>
      <c r="H230" s="16" t="s">
        <v>72</v>
      </c>
      <c r="K230" s="1"/>
      <c r="L230" s="9"/>
      <c r="S230"/>
      <c r="Z230" s="29"/>
      <c r="AQ230"/>
      <c r="AR230" s="1"/>
      <c r="AS230" s="1"/>
      <c r="AT230" s="1"/>
      <c r="AU230" s="1"/>
      <c r="BM230" s="1"/>
    </row>
    <row r="231" spans="2:65" ht="14.4" customHeight="1" thickBot="1" x14ac:dyDescent="0.35">
      <c r="B231" s="10"/>
      <c r="C231" s="11"/>
      <c r="D231" s="31"/>
      <c r="E231" s="12"/>
      <c r="H231" s="16"/>
      <c r="L231" s="9"/>
      <c r="S231"/>
      <c r="Z231" s="29"/>
      <c r="AQ231"/>
      <c r="AR231" s="1"/>
      <c r="AS231" s="1"/>
      <c r="AT231" s="1"/>
      <c r="AU231" s="1"/>
      <c r="BM231" s="1"/>
    </row>
    <row r="232" spans="2:65" ht="15" customHeight="1" thickBot="1" x14ac:dyDescent="0.35">
      <c r="H232" s="19"/>
      <c r="I232" s="11"/>
      <c r="J232" s="11"/>
      <c r="K232" s="24"/>
      <c r="L232" s="12"/>
      <c r="S232"/>
      <c r="Z232" s="29"/>
      <c r="AQ232"/>
      <c r="AR232" s="1"/>
      <c r="AS232" s="1"/>
      <c r="AT232" s="1"/>
      <c r="AU232" s="1"/>
      <c r="BM232" s="1"/>
    </row>
    <row r="233" spans="2:65" ht="15" customHeight="1" x14ac:dyDescent="0.3">
      <c r="S233"/>
      <c r="Z233" s="29"/>
      <c r="AQ233"/>
      <c r="AR233" s="1"/>
      <c r="AS233" s="1"/>
      <c r="AT233" s="1"/>
      <c r="AU233" s="1"/>
      <c r="BM233" s="1"/>
    </row>
    <row r="234" spans="2:65" ht="14.4" customHeight="1" x14ac:dyDescent="0.3">
      <c r="AQ234"/>
      <c r="BL234" s="1"/>
      <c r="BM234" s="1"/>
    </row>
    <row r="235" spans="2:65" x14ac:dyDescent="0.3">
      <c r="F235" s="1"/>
      <c r="AQ235"/>
      <c r="BL235" s="1"/>
      <c r="BM235" s="1"/>
    </row>
    <row r="236" spans="2:65" x14ac:dyDescent="0.3">
      <c r="AQ236"/>
      <c r="BL236" s="1"/>
      <c r="BM236" s="1"/>
    </row>
    <row r="237" spans="2:65" x14ac:dyDescent="0.3">
      <c r="AQ237"/>
      <c r="BL237" s="1"/>
      <c r="BM237" s="1"/>
    </row>
    <row r="238" spans="2:65" x14ac:dyDescent="0.3">
      <c r="AQ238"/>
      <c r="BL238" s="1"/>
      <c r="BM238" s="1"/>
    </row>
    <row r="239" spans="2:65" x14ac:dyDescent="0.3">
      <c r="AQ239"/>
      <c r="BL239" s="1"/>
      <c r="BM239" s="1"/>
    </row>
    <row r="240" spans="2:65" x14ac:dyDescent="0.3">
      <c r="AQ240"/>
      <c r="BL240" s="1"/>
      <c r="BM240" s="1"/>
    </row>
    <row r="241" spans="8:70" x14ac:dyDescent="0.3">
      <c r="AQ241"/>
      <c r="BL241" s="1"/>
      <c r="BM241" s="1"/>
    </row>
    <row r="242" spans="8:70" x14ac:dyDescent="0.3">
      <c r="AQ242"/>
      <c r="BL242" s="1"/>
      <c r="BM242" s="1"/>
    </row>
    <row r="243" spans="8:70" x14ac:dyDescent="0.3">
      <c r="AQ243"/>
      <c r="BL243" s="1"/>
      <c r="BM243" s="1"/>
    </row>
    <row r="244" spans="8:70" x14ac:dyDescent="0.3">
      <c r="AQ244"/>
      <c r="BL244" s="1"/>
      <c r="BM244" s="1"/>
    </row>
    <row r="245" spans="8:70" x14ac:dyDescent="0.3">
      <c r="AQ245"/>
      <c r="BL245" s="1"/>
      <c r="BM245" s="1"/>
    </row>
    <row r="246" spans="8:70" x14ac:dyDescent="0.3">
      <c r="AQ246"/>
      <c r="BL246" s="1"/>
      <c r="BM246" s="1"/>
    </row>
    <row r="247" spans="8:70" x14ac:dyDescent="0.3">
      <c r="O247" s="1"/>
      <c r="P247" s="1"/>
      <c r="Q247" s="1"/>
      <c r="AQ247"/>
    </row>
    <row r="248" spans="8:70" x14ac:dyDescent="0.3">
      <c r="O248" s="1"/>
      <c r="P248" s="1"/>
      <c r="Q248" s="1"/>
    </row>
    <row r="249" spans="8:70" x14ac:dyDescent="0.3">
      <c r="H249" s="1"/>
      <c r="O249" s="1"/>
      <c r="P249" s="1"/>
      <c r="Q249" s="1"/>
    </row>
    <row r="250" spans="8:70" ht="15" thickBot="1" x14ac:dyDescent="0.35"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8:70" ht="15" thickBot="1" x14ac:dyDescent="0.35">
      <c r="N251" s="1"/>
      <c r="O251" s="1"/>
      <c r="P251" s="1"/>
      <c r="Q251" s="1"/>
      <c r="BM251" s="32" t="s">
        <v>17</v>
      </c>
      <c r="BN251" s="33"/>
      <c r="BO251" s="22" t="s">
        <v>215</v>
      </c>
      <c r="BP251" s="34"/>
      <c r="BQ251" s="22"/>
      <c r="BR251" s="23"/>
    </row>
    <row r="252" spans="8:70" x14ac:dyDescent="0.3">
      <c r="N252" s="1"/>
      <c r="O252" s="1"/>
      <c r="P252" s="1"/>
      <c r="Q252" s="1"/>
      <c r="R252" s="1"/>
      <c r="BM252" s="16" t="s">
        <v>127</v>
      </c>
      <c r="BN252" s="14"/>
      <c r="BO252" s="14"/>
      <c r="BP252" s="14" t="s">
        <v>167</v>
      </c>
      <c r="BQ252" s="14"/>
      <c r="BR252" s="7"/>
    </row>
    <row r="253" spans="8:70" x14ac:dyDescent="0.3">
      <c r="R253" s="1"/>
      <c r="BM253" s="16" t="s">
        <v>65</v>
      </c>
      <c r="BO253" s="18"/>
      <c r="BP253" s="1" t="s">
        <v>168</v>
      </c>
      <c r="BR253" s="9"/>
    </row>
    <row r="254" spans="8:70" x14ac:dyDescent="0.3">
      <c r="R254" s="1"/>
      <c r="BM254" s="16" t="s">
        <v>66</v>
      </c>
      <c r="BP254" s="5" t="s">
        <v>202</v>
      </c>
      <c r="BR254" s="9"/>
    </row>
    <row r="255" spans="8:70" x14ac:dyDescent="0.3">
      <c r="R255" s="1"/>
      <c r="BM255" s="16" t="s">
        <v>67</v>
      </c>
      <c r="BP255" s="5"/>
      <c r="BR255" s="9"/>
    </row>
    <row r="256" spans="8:70" x14ac:dyDescent="0.3">
      <c r="R256" s="1"/>
      <c r="BM256" s="16" t="s">
        <v>68</v>
      </c>
      <c r="BR256" s="9"/>
    </row>
    <row r="257" spans="5:70" x14ac:dyDescent="0.3">
      <c r="R257" s="1"/>
      <c r="BM257" s="16" t="s">
        <v>69</v>
      </c>
      <c r="BP257" s="5"/>
      <c r="BR257" s="9"/>
    </row>
    <row r="258" spans="5:70" x14ac:dyDescent="0.3">
      <c r="R258" s="1"/>
      <c r="BM258" s="16" t="s">
        <v>70</v>
      </c>
      <c r="BR258" s="9"/>
    </row>
    <row r="259" spans="5:70" x14ac:dyDescent="0.3">
      <c r="R259" s="1"/>
      <c r="BM259" s="16" t="s">
        <v>71</v>
      </c>
      <c r="BP259" s="1"/>
      <c r="BR259" s="9"/>
    </row>
    <row r="260" spans="5:70" x14ac:dyDescent="0.3">
      <c r="R260" s="1"/>
      <c r="BM260" s="16" t="s">
        <v>77</v>
      </c>
      <c r="BP260" s="1"/>
      <c r="BR260" s="9"/>
    </row>
    <row r="261" spans="5:70" x14ac:dyDescent="0.3">
      <c r="E261" s="1"/>
      <c r="R261" s="1"/>
      <c r="BM261" s="16" t="s">
        <v>201</v>
      </c>
      <c r="BR261" s="9"/>
    </row>
    <row r="262" spans="5:70" x14ac:dyDescent="0.3">
      <c r="E262" s="1"/>
      <c r="R262" s="1"/>
      <c r="BM262" s="16" t="s">
        <v>72</v>
      </c>
      <c r="BP262" s="1"/>
      <c r="BR262" s="9"/>
    </row>
    <row r="263" spans="5:70" x14ac:dyDescent="0.3">
      <c r="E263" s="1"/>
      <c r="R263" s="1"/>
      <c r="BM263" s="16" t="s">
        <v>73</v>
      </c>
      <c r="BP263" s="1"/>
      <c r="BR263" s="9"/>
    </row>
    <row r="264" spans="5:70" ht="15" thickBot="1" x14ac:dyDescent="0.35">
      <c r="R264" s="1"/>
      <c r="BM264" s="19" t="s">
        <v>74</v>
      </c>
      <c r="BN264" s="11"/>
      <c r="BO264" s="11"/>
      <c r="BP264" s="11"/>
      <c r="BQ264" s="11"/>
      <c r="BR264" s="12"/>
    </row>
    <row r="265" spans="5:70" x14ac:dyDescent="0.3">
      <c r="R265" s="1"/>
    </row>
    <row r="266" spans="5:70" x14ac:dyDescent="0.3">
      <c r="G266" s="1"/>
      <c r="O266" s="1"/>
      <c r="P266" s="1"/>
      <c r="Q266" s="1"/>
      <c r="R266" s="1"/>
    </row>
    <row r="267" spans="5:70" x14ac:dyDescent="0.3">
      <c r="K267" s="1"/>
      <c r="L267" s="1"/>
      <c r="N267" s="1"/>
      <c r="O267" s="1"/>
      <c r="P267" s="1"/>
      <c r="Q267" s="1"/>
      <c r="R267" s="1"/>
    </row>
    <row r="268" spans="5:70" x14ac:dyDescent="0.3">
      <c r="H268" s="1"/>
      <c r="S268"/>
      <c r="Z268" s="29"/>
      <c r="AQ268"/>
    </row>
    <row r="269" spans="5:70" x14ac:dyDescent="0.3">
      <c r="H269" s="1"/>
      <c r="S269"/>
      <c r="Z269" s="29"/>
      <c r="AQ269"/>
    </row>
    <row r="270" spans="5:70" x14ac:dyDescent="0.3">
      <c r="H270" s="1"/>
      <c r="S270"/>
      <c r="Z270" s="29"/>
      <c r="AQ270"/>
    </row>
    <row r="271" spans="5:70" x14ac:dyDescent="0.3">
      <c r="H271" s="1"/>
      <c r="S271"/>
      <c r="Z271" s="29"/>
      <c r="AQ271"/>
    </row>
    <row r="272" spans="5:70" x14ac:dyDescent="0.3">
      <c r="H272" s="1"/>
      <c r="S272"/>
      <c r="Z272" s="29"/>
      <c r="AQ272"/>
    </row>
    <row r="273" spans="5:43" x14ac:dyDescent="0.3">
      <c r="H273" s="1"/>
      <c r="S273"/>
      <c r="Z273" s="29"/>
      <c r="AQ273"/>
    </row>
    <row r="274" spans="5:43" x14ac:dyDescent="0.3">
      <c r="H274" s="1"/>
      <c r="S274"/>
      <c r="Z274" s="29"/>
      <c r="AQ274"/>
    </row>
    <row r="275" spans="5:43" x14ac:dyDescent="0.3">
      <c r="H275" s="1"/>
      <c r="S275"/>
      <c r="Z275" s="29"/>
      <c r="AQ275"/>
    </row>
    <row r="276" spans="5:43" x14ac:dyDescent="0.3">
      <c r="H276" s="1"/>
      <c r="S276"/>
      <c r="Z276" s="29"/>
      <c r="AQ276"/>
    </row>
    <row r="277" spans="5:43" x14ac:dyDescent="0.3">
      <c r="H277" s="1"/>
      <c r="S277"/>
      <c r="Z277" s="29"/>
      <c r="AQ277"/>
    </row>
    <row r="278" spans="5:43" x14ac:dyDescent="0.3">
      <c r="H278" s="1"/>
      <c r="S278"/>
      <c r="Z278" s="29"/>
      <c r="AQ278"/>
    </row>
    <row r="279" spans="5:43" x14ac:dyDescent="0.3">
      <c r="H279" s="1"/>
      <c r="I279" s="1"/>
      <c r="J279" s="1"/>
      <c r="S279"/>
      <c r="Z279" s="29"/>
      <c r="AQ279"/>
    </row>
    <row r="280" spans="5:43" x14ac:dyDescent="0.3">
      <c r="H280" s="1"/>
      <c r="I280" s="1"/>
      <c r="J280" s="1"/>
      <c r="S280"/>
      <c r="Z280" s="29"/>
      <c r="AQ280"/>
    </row>
    <row r="282" spans="5:43" x14ac:dyDescent="0.3">
      <c r="E282" s="1"/>
    </row>
    <row r="288" spans="5:43" ht="16.5" customHeight="1" x14ac:dyDescent="0.3"/>
  </sheetData>
  <sortState xmlns:xlrd2="http://schemas.microsoft.com/office/spreadsheetml/2017/richdata2" ref="B122:T138">
    <sortCondition descending="1" ref="Q122:Q138"/>
    <sortCondition ref="T122:T138"/>
  </sortState>
  <dataConsolidate/>
  <mergeCells count="53">
    <mergeCell ref="R116:R117"/>
    <mergeCell ref="I208:L208"/>
    <mergeCell ref="B120:D120"/>
    <mergeCell ref="Q120:Q121"/>
    <mergeCell ref="R120:R121"/>
    <mergeCell ref="B116:D116"/>
    <mergeCell ref="Q116:Q117"/>
    <mergeCell ref="C193:E193"/>
    <mergeCell ref="R30:R31"/>
    <mergeCell ref="B103:D103"/>
    <mergeCell ref="B87:D87"/>
    <mergeCell ref="R87:R88"/>
    <mergeCell ref="Q87:Q88"/>
    <mergeCell ref="Q103:Q104"/>
    <mergeCell ref="R66:R67"/>
    <mergeCell ref="Q66:Q67"/>
    <mergeCell ref="R103:R104"/>
    <mergeCell ref="B66:D66"/>
    <mergeCell ref="Q30:Q31"/>
    <mergeCell ref="T30:T31"/>
    <mergeCell ref="S87:S88"/>
    <mergeCell ref="S103:S104"/>
    <mergeCell ref="S116:S117"/>
    <mergeCell ref="S66:S67"/>
    <mergeCell ref="S30:S31"/>
    <mergeCell ref="S120:S121"/>
    <mergeCell ref="T66:T67"/>
    <mergeCell ref="T87:T88"/>
    <mergeCell ref="T103:T104"/>
    <mergeCell ref="T116:T117"/>
    <mergeCell ref="T120:T121"/>
    <mergeCell ref="B3:D3"/>
    <mergeCell ref="R3:R4"/>
    <mergeCell ref="B16:D16"/>
    <mergeCell ref="R16:R17"/>
    <mergeCell ref="Q3:Q4"/>
    <mergeCell ref="Q16:Q17"/>
    <mergeCell ref="A1:T1"/>
    <mergeCell ref="T3:T4"/>
    <mergeCell ref="T16:T17"/>
    <mergeCell ref="T39:T40"/>
    <mergeCell ref="T56:T57"/>
    <mergeCell ref="B39:D39"/>
    <mergeCell ref="Q39:Q40"/>
    <mergeCell ref="Q56:Q57"/>
    <mergeCell ref="R39:R40"/>
    <mergeCell ref="B56:D56"/>
    <mergeCell ref="R56:R57"/>
    <mergeCell ref="S3:S4"/>
    <mergeCell ref="S16:S17"/>
    <mergeCell ref="S39:S40"/>
    <mergeCell ref="S56:S57"/>
    <mergeCell ref="B30:D30"/>
  </mergeCells>
  <pageMargins left="0.25" right="0.25" top="0.75" bottom="0.75" header="0.3" footer="0.3"/>
  <pageSetup scale="64" fitToHeight="0" orientation="landscape" r:id="rId1"/>
  <headerFooter>
    <oddFooter>&amp;CPage &amp;P of &amp;N</oddFooter>
  </headerFooter>
  <rowBreaks count="2" manualBreakCount="2">
    <brk id="54" max="19" man="1"/>
    <brk id="10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Points YTD</vt:lpstr>
      <vt:lpstr>'Points YTD'!Print_Area</vt:lpstr>
      <vt:lpstr>'Points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Knepp</dc:creator>
  <cp:lastModifiedBy>Ernie Knepp</cp:lastModifiedBy>
  <cp:lastPrinted>2025-06-09T22:52:16Z</cp:lastPrinted>
  <dcterms:created xsi:type="dcterms:W3CDTF">2021-05-03T22:28:33Z</dcterms:created>
  <dcterms:modified xsi:type="dcterms:W3CDTF">2025-06-09T22:52:25Z</dcterms:modified>
</cp:coreProperties>
</file>